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ras Adm 2021, Tormentas Fred y Grace\LOTE 2\"/>
    </mc:Choice>
  </mc:AlternateContent>
  <bookViews>
    <workbookView xWindow="0" yWindow="0" windowWidth="20490" windowHeight="7455"/>
  </bookViews>
  <sheets>
    <sheet name="PRESUPUESTO" sheetId="4" r:id="rId1"/>
  </sheets>
  <definedNames>
    <definedName name="_xlnm.Print_Area" localSheetId="0">PRESUPUESTO!$A$1:$G$89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4" l="1"/>
  <c r="F56" i="4" l="1"/>
  <c r="F55" i="4"/>
  <c r="F52" i="4"/>
  <c r="F51" i="4"/>
  <c r="F48" i="4"/>
  <c r="F47" i="4"/>
  <c r="F27" i="4"/>
  <c r="F71" i="4"/>
  <c r="G72" i="4" s="1"/>
  <c r="A71" i="4"/>
  <c r="F68" i="4"/>
  <c r="A68" i="4"/>
  <c r="F63" i="4"/>
  <c r="F62" i="4"/>
  <c r="F60" i="4"/>
  <c r="A59" i="4"/>
  <c r="A60" i="4" s="1"/>
  <c r="A61" i="4" s="1"/>
  <c r="A62" i="4" s="1"/>
  <c r="A63" i="4" s="1"/>
  <c r="A56" i="4"/>
  <c r="A52" i="4"/>
  <c r="A48" i="4"/>
  <c r="F44" i="4"/>
  <c r="A44" i="4"/>
  <c r="F43" i="4"/>
  <c r="F39" i="4"/>
  <c r="F38" i="4"/>
  <c r="F37" i="4"/>
  <c r="F34" i="4"/>
  <c r="A33" i="4"/>
  <c r="A34" i="4" s="1"/>
  <c r="A35" i="4" s="1"/>
  <c r="A36" i="4" s="1"/>
  <c r="A37" i="4" s="1"/>
  <c r="A38" i="4" s="1"/>
  <c r="A39" i="4" s="1"/>
  <c r="F67" i="4"/>
  <c r="F66" i="4"/>
  <c r="F29" i="4"/>
  <c r="F26" i="4"/>
  <c r="A25" i="4"/>
  <c r="A26" i="4" s="1"/>
  <c r="A27" i="4" s="1"/>
  <c r="A28" i="4" s="1"/>
  <c r="A29" i="4" s="1"/>
  <c r="A66" i="4" s="1"/>
  <c r="A67" i="4" s="1"/>
  <c r="F19" i="4"/>
  <c r="A17" i="4"/>
  <c r="A18" i="4" s="1"/>
  <c r="A19" i="4" s="1"/>
  <c r="A20" i="4" s="1"/>
  <c r="G57" i="4" l="1"/>
  <c r="G69" i="4"/>
  <c r="G45" i="4"/>
  <c r="G53" i="4"/>
  <c r="F35" i="4"/>
  <c r="F33" i="4"/>
  <c r="F20" i="4"/>
  <c r="G49" i="4"/>
  <c r="F28" i="4"/>
  <c r="F36" i="4"/>
  <c r="F61" i="4"/>
  <c r="F18" i="4"/>
  <c r="G21" i="4" l="1"/>
  <c r="F25" i="4"/>
  <c r="F24" i="4" l="1"/>
  <c r="G30" i="4" s="1"/>
  <c r="F59" i="4" l="1"/>
  <c r="G64" i="4" s="1"/>
  <c r="F32" i="4"/>
  <c r="G40" i="4" s="1"/>
  <c r="G74" i="4" l="1"/>
  <c r="F77" i="4" l="1"/>
  <c r="F82" i="4"/>
  <c r="F80" i="4"/>
  <c r="F79" i="4"/>
  <c r="F85" i="4"/>
  <c r="F84" i="4"/>
  <c r="F83" i="4"/>
  <c r="F81" i="4"/>
  <c r="F78" i="4"/>
  <c r="G86" i="4" l="1"/>
  <c r="G88" i="4" s="1"/>
</calcChain>
</file>

<file path=xl/sharedStrings.xml><?xml version="1.0" encoding="utf-8"?>
<sst xmlns="http://schemas.openxmlformats.org/spreadsheetml/2006/main" count="126" uniqueCount="83">
  <si>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</si>
  <si>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</si>
  <si>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</si>
  <si>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</si>
  <si>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</si>
  <si>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</si>
  <si>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</si>
  <si>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</si>
  <si>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 xml:space="preserve">LIMPIEZA FINAL </t>
  </si>
  <si>
    <t>ud</t>
  </si>
  <si>
    <t>p.a.</t>
  </si>
  <si>
    <t>m2</t>
  </si>
  <si>
    <t xml:space="preserve">Limpieza Continua y Final </t>
  </si>
  <si>
    <t xml:space="preserve">Sub-Total RD$ </t>
  </si>
  <si>
    <t>GASTOS INDIRECTOS</t>
  </si>
  <si>
    <t>ml</t>
  </si>
  <si>
    <t>m3</t>
  </si>
  <si>
    <t xml:space="preserve">Relleno de Reposicion para el Tapado de la Tuberia </t>
  </si>
  <si>
    <t xml:space="preserve">Pañete en Muros </t>
  </si>
  <si>
    <t>pie</t>
  </si>
  <si>
    <t>A</t>
  </si>
  <si>
    <t>B</t>
  </si>
  <si>
    <t>Suministro y Colocacion de Tuberia de Arrastre PVC 10"x19´</t>
  </si>
  <si>
    <t>Muro de Block de 6" con ø3/8''@0.60mts Camara Llena h=1.60mts</t>
  </si>
  <si>
    <t xml:space="preserve">MISCELANEOS </t>
  </si>
  <si>
    <t>PRELIMINARES</t>
  </si>
  <si>
    <t xml:space="preserve">Limpieza de Registros existentes </t>
  </si>
  <si>
    <t>Extraccion de Agua con bomba achique</t>
  </si>
  <si>
    <t>Bote de Material Inservible producto de la Limpieza e=20%</t>
  </si>
  <si>
    <t xml:space="preserve">CONSTRUCCION DE REGISTRO </t>
  </si>
  <si>
    <t>Platea Hormigon Armado con Ø3/8"@0.20mts A.D. Hormigon f´c=210kg/cm2  (3.00x1.50x0.10)mts</t>
  </si>
  <si>
    <t>Losa Hormigon Armado con Ø3/8"@0.15mts A.D. Hormigon f´c=210kg/cm2  (3.00x1.50x0.10)mts</t>
  </si>
  <si>
    <t>CONSTRUCCION DE FILTRANTE</t>
  </si>
  <si>
    <t xml:space="preserve">Piezas especiales </t>
  </si>
  <si>
    <t>C</t>
  </si>
  <si>
    <t>D</t>
  </si>
  <si>
    <t>PRESUPUESTO No.</t>
  </si>
  <si>
    <t>DESCRIPCION DE LOS TRABAJOS:</t>
  </si>
  <si>
    <t>DIRECCIÓN:</t>
  </si>
  <si>
    <t>CIRCUNSCRIPCIÓN</t>
  </si>
  <si>
    <t>MUNICIPIO:</t>
  </si>
  <si>
    <t>SANTO DOMINGO NORTE</t>
  </si>
  <si>
    <t>FECHA DE ELABORACION:</t>
  </si>
  <si>
    <t>CONSTRUCCION DE REGISTROS Y FILTRANTES DE 14 ENCAMIZADO A 12</t>
  </si>
  <si>
    <t>LOS GUARICANOS</t>
  </si>
  <si>
    <t>Excavacion con Retropala para Registro (3.00x1.50x1.80)mts</t>
  </si>
  <si>
    <t>Excavacion con Retropala para Tuberia de Arrastre (20.00x0.40x0.60)mts</t>
  </si>
  <si>
    <t>Bote de Material Inservible e=20% - carguío con retropala</t>
  </si>
  <si>
    <t>Pañete Pulido</t>
  </si>
  <si>
    <t>Parrilla Hierro Fundido para Invornales de 24"x12"</t>
  </si>
  <si>
    <t>Tapa Pesado Hierro Fundido 25" con aro</t>
  </si>
  <si>
    <t>Perforacion a Percución de Pozo Filtrante D=Ø14" y Colocación de Tuberías</t>
  </si>
  <si>
    <t>Tubería PVC SDR-41 D=Ø12</t>
  </si>
  <si>
    <t>1-</t>
  </si>
  <si>
    <t>Dirección Técnica</t>
  </si>
  <si>
    <t>2-</t>
  </si>
  <si>
    <t xml:space="preserve">Gastos Administrativos </t>
  </si>
  <si>
    <t>3-</t>
  </si>
  <si>
    <t xml:space="preserve">Transporte </t>
  </si>
  <si>
    <t>4-</t>
  </si>
  <si>
    <t xml:space="preserve">Imprevisto </t>
  </si>
  <si>
    <t>5-</t>
  </si>
  <si>
    <t xml:space="preserve">Supervisión </t>
  </si>
  <si>
    <t>6-</t>
  </si>
  <si>
    <t xml:space="preserve">Seguros y Fianzas </t>
  </si>
  <si>
    <t>7-</t>
  </si>
  <si>
    <t>Servicios Sociales; Pensiones y Jubilaciones (Ley No.6-86)</t>
  </si>
  <si>
    <t>8-</t>
  </si>
  <si>
    <t>CODIA</t>
  </si>
  <si>
    <t>9-</t>
  </si>
  <si>
    <t>ITBIS (sobre el 10% de los trabajos cotizados)</t>
  </si>
  <si>
    <t>Letrero de Obra</t>
  </si>
  <si>
    <t>REGISTRO  I</t>
  </si>
  <si>
    <t>REGISTRO  II</t>
  </si>
  <si>
    <t>FILTRATE  I</t>
  </si>
  <si>
    <t>FILTRATE  II</t>
  </si>
  <si>
    <t>FILTRATE  III</t>
  </si>
  <si>
    <t>FILTRATE  IV</t>
  </si>
  <si>
    <t>TUBERÍA DE ARRASTRE</t>
  </si>
  <si>
    <t xml:space="preserve">SECTOR LA MINA </t>
  </si>
  <si>
    <t>Acondicionamiento de la Calle (Piso Hormigón Simple Frotado e=0.10m)</t>
  </si>
  <si>
    <t>Tanque de presión galvanizado Economax Local 60 GLS</t>
  </si>
  <si>
    <t>Motobomba 7.5HP 4"x4" gasolina Evans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</si>
</sst>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#,##0.000"/>
    <numFmt numFmtId="167" formatCode="_(* #,##0_);_(* \(#,##0\);_(* &quot;-&quot;_);_(@_)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8"/>
      <name val="Arial Narrow"/>
      <family val="2"/>
    </font>
    <font>
      <b/>
      <sz val="18"/>
      <color rgb="FFFF0000"/>
      <name val="Arial Narrow"/>
      <family val="2"/>
    </font>
    <font>
      <b/>
      <sz val="20"/>
      <name val="Arial Narrow"/>
      <family val="2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sz val="14"/>
      <color theme="1"/>
      <name val="Times New Roman"/>
      <family val="1"/>
    </font>
    <font>
      <b/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/>
    <xf numFmtId="166" fontId="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65" fontId="6" fillId="0" borderId="0" xfId="5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165" fontId="7" fillId="0" borderId="0" xfId="5" applyFont="1" applyFill="1" applyBorder="1" applyAlignment="1">
      <alignment horizontal="right" vertical="center"/>
    </xf>
    <xf numFmtId="165" fontId="8" fillId="0" borderId="7" xfId="5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right" vertical="center"/>
    </xf>
    <xf numFmtId="4" fontId="7" fillId="0" borderId="12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/>
    </xf>
    <xf numFmtId="0" fontId="15" fillId="0" borderId="6" xfId="0" applyFont="1" applyBorder="1"/>
    <xf numFmtId="0" fontId="15" fillId="0" borderId="0" xfId="0" applyFont="1" applyBorder="1" applyAlignment="1">
      <alignment vertical="center"/>
    </xf>
    <xf numFmtId="0" fontId="15" fillId="0" borderId="0" xfId="0" applyFont="1" applyBorder="1"/>
    <xf numFmtId="4" fontId="8" fillId="0" borderId="8" xfId="0" applyNumberFormat="1" applyFont="1" applyFill="1" applyBorder="1" applyAlignment="1">
      <alignment horizontal="right" vertical="center"/>
    </xf>
    <xf numFmtId="4" fontId="7" fillId="0" borderId="11" xfId="0" applyNumberFormat="1" applyFont="1" applyFill="1" applyBorder="1" applyAlignment="1">
      <alignment horizontal="center" vertical="center" wrapText="1"/>
    </xf>
    <xf numFmtId="0" fontId="15" fillId="0" borderId="0" xfId="0" applyFont="1"/>
    <xf numFmtId="4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15" fillId="5" borderId="6" xfId="0" applyFont="1" applyFill="1" applyBorder="1"/>
    <xf numFmtId="164" fontId="8" fillId="4" borderId="16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>
      <alignment horizontal="right" vertical="center"/>
    </xf>
    <xf numFmtId="4" fontId="7" fillId="0" borderId="13" xfId="0" applyNumberFormat="1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right" vertical="center"/>
    </xf>
    <xf numFmtId="4" fontId="8" fillId="5" borderId="18" xfId="0" applyNumberFormat="1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0" fontId="15" fillId="3" borderId="2" xfId="0" applyFont="1" applyFill="1" applyBorder="1"/>
    <xf numFmtId="4" fontId="8" fillId="3" borderId="3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4" fontId="8" fillId="3" borderId="4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/>
    </xf>
    <xf numFmtId="3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2" fontId="7" fillId="0" borderId="13" xfId="0" applyNumberFormat="1" applyFont="1" applyBorder="1" applyAlignment="1">
      <alignment horizontal="center" vertical="center"/>
    </xf>
    <xf numFmtId="10" fontId="7" fillId="0" borderId="13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2" fillId="0" borderId="20" xfId="0" applyFont="1" applyBorder="1"/>
    <xf numFmtId="4" fontId="7" fillId="0" borderId="1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2" fontId="7" fillId="0" borderId="5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center"/>
    </xf>
    <xf numFmtId="4" fontId="8" fillId="0" borderId="21" xfId="0" applyNumberFormat="1" applyFont="1" applyBorder="1"/>
    <xf numFmtId="0" fontId="7" fillId="0" borderId="5" xfId="0" applyFont="1" applyBorder="1" applyAlignment="1">
      <alignment vertical="center" wrapText="1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23" xfId="0" applyFont="1" applyBorder="1" applyAlignment="1">
      <alignment horizontal="right" vertical="center"/>
    </xf>
    <xf numFmtId="0" fontId="15" fillId="0" borderId="24" xfId="0" applyFont="1" applyBorder="1" applyAlignment="1">
      <alignment vertical="center"/>
    </xf>
    <xf numFmtId="4" fontId="8" fillId="0" borderId="25" xfId="0" applyNumberFormat="1" applyFont="1" applyBorder="1"/>
    <xf numFmtId="0" fontId="15" fillId="0" borderId="26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horizontal="right" vertical="center"/>
    </xf>
    <xf numFmtId="168" fontId="16" fillId="6" borderId="3" xfId="0" applyNumberFormat="1" applyFont="1" applyFill="1" applyBorder="1" applyAlignment="1">
      <alignment horizontal="right" vertical="center"/>
    </xf>
    <xf numFmtId="166" fontId="7" fillId="0" borderId="2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vertical="center" wrapText="1"/>
    </xf>
    <xf numFmtId="165" fontId="8" fillId="0" borderId="30" xfId="5" applyFont="1" applyFill="1" applyBorder="1" applyAlignment="1">
      <alignment horizontal="right" vertical="center"/>
    </xf>
    <xf numFmtId="4" fontId="8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4" fontId="15" fillId="0" borderId="0" xfId="0" applyNumberFormat="1" applyFont="1" applyBorder="1"/>
    <xf numFmtId="0" fontId="8" fillId="2" borderId="6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right" vertical="center"/>
    </xf>
    <xf numFmtId="0" fontId="7" fillId="2" borderId="14" xfId="1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right" vertical="center"/>
    </xf>
    <xf numFmtId="2" fontId="8" fillId="3" borderId="2" xfId="0" applyNumberFormat="1" applyFont="1" applyFill="1" applyBorder="1" applyAlignment="1">
      <alignment horizontal="right" vertical="center"/>
    </xf>
    <xf numFmtId="2" fontId="8" fillId="3" borderId="3" xfId="0" applyNumberFormat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right" vertical="center"/>
    </xf>
    <xf numFmtId="0" fontId="13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right" vertical="top"/>
    </xf>
    <xf numFmtId="0" fontId="8" fillId="2" borderId="0" xfId="1" applyFont="1" applyFill="1" applyBorder="1" applyAlignment="1">
      <alignment horizontal="right" vertical="top"/>
    </xf>
    <xf numFmtId="0" fontId="7" fillId="2" borderId="9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14" fontId="7" fillId="2" borderId="9" xfId="1" applyNumberFormat="1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right" vertical="center"/>
    </xf>
    <xf numFmtId="0" fontId="16" fillId="6" borderId="2" xfId="0" applyFont="1" applyFill="1" applyBorder="1" applyAlignment="1">
      <alignment horizontal="right" vertical="center"/>
    </xf>
  </cellXfs>
  <cellStyles count="8"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470647</xdr:colOff>
      <xdr:row>0</xdr:row>
      <xdr:rowOff>78441</xdr:rowOff>
    </xdr:from>
    <xdr:to>
      <xdr:col>5</xdr:col>
      <xdr:colOff>616323</xdr:colOff>
      <xdr:row>4</xdr:row>
      <xdr:rowOff>26178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941" y="78441"/>
          <a:ext cx="8068235" cy="1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view="pageBreakPreview" zoomScale="70" zoomScaleNormal="100" zoomScaleSheetLayoutView="70" workbookViewId="0">
      <selection activeCell="B15" sqref="B15"/>
    </sheetView>
  </sheetViews>
  <sheetFormatPr baseColWidth="10" defaultRowHeight="15" x14ac:dyDescent="0.25"/>
  <cols>
    <col min="1" max="1" width="14.140625" style="1" bestFit="1" customWidth="1"/>
    <col min="2" max="2" width="77.85546875" style="15" customWidth="1"/>
    <col min="3" max="3" width="14.140625" style="1" customWidth="1"/>
    <col min="4" max="4" width="10.7109375" style="1" customWidth="1"/>
    <col min="5" max="5" width="16.140625" style="1" customWidth="1"/>
    <col min="6" max="6" width="17.5703125" style="1" bestFit="1" customWidth="1"/>
    <col min="7" max="7" width="20.28515625" style="1" bestFit="1" customWidth="1"/>
    <col min="8" max="16384" width="11.42578125" style="1"/>
  </cols>
  <sheetData>
    <row r="1" spans="1:7" ht="25.5" x14ac:dyDescent="0.25">
      <c r="A1" s="90"/>
      <c r="B1" s="90"/>
      <c r="C1" s="90"/>
      <c r="D1" s="90"/>
      <c r="E1" s="90"/>
      <c r="F1" s="90"/>
      <c r="G1" s="90"/>
    </row>
    <row r="2" spans="1:7" ht="25.5" x14ac:dyDescent="0.25">
      <c r="A2" s="17"/>
      <c r="B2" s="17"/>
      <c r="C2" s="17"/>
      <c r="D2" s="17"/>
      <c r="E2" s="17"/>
      <c r="F2" s="17"/>
      <c r="G2" s="17"/>
    </row>
    <row r="3" spans="1:7" ht="25.5" x14ac:dyDescent="0.25">
      <c r="A3" s="17"/>
      <c r="B3" s="17"/>
      <c r="C3" s="17"/>
      <c r="D3" s="17"/>
      <c r="E3" s="17"/>
      <c r="F3" s="17"/>
      <c r="G3" s="17"/>
    </row>
    <row r="4" spans="1:7" ht="25.5" x14ac:dyDescent="0.25">
      <c r="A4" s="17"/>
      <c r="B4" s="17"/>
      <c r="C4" s="17"/>
      <c r="D4" s="17"/>
      <c r="E4" s="17"/>
      <c r="F4" s="17"/>
      <c r="G4" s="17"/>
    </row>
    <row r="5" spans="1:7" ht="25.5" x14ac:dyDescent="0.25">
      <c r="A5" s="17"/>
      <c r="B5" s="17"/>
      <c r="C5" s="17"/>
      <c r="D5" s="17"/>
      <c r="E5" s="17"/>
      <c r="F5" s="17"/>
      <c r="G5" s="17"/>
    </row>
    <row r="6" spans="1:7" ht="22.5" x14ac:dyDescent="0.25">
      <c r="A6" s="96" t="s">
        <v>36</v>
      </c>
      <c r="B6" s="97"/>
      <c r="C6" s="97"/>
      <c r="D6" s="97"/>
      <c r="E6" s="97"/>
      <c r="F6" s="97"/>
      <c r="G6" s="98"/>
    </row>
    <row r="7" spans="1:7" x14ac:dyDescent="0.25">
      <c r="A7" s="99"/>
      <c r="B7" s="100"/>
      <c r="C7" s="101"/>
      <c r="D7" s="101"/>
      <c r="E7" s="101"/>
      <c r="F7" s="101"/>
      <c r="G7" s="102"/>
    </row>
    <row r="8" spans="1:7" ht="45.75" customHeight="1" thickBot="1" x14ac:dyDescent="0.3">
      <c r="A8" s="103" t="s">
        <v>37</v>
      </c>
      <c r="B8" s="104"/>
      <c r="C8" s="105" t="s">
        <v>43</v>
      </c>
      <c r="D8" s="105"/>
      <c r="E8" s="105"/>
      <c r="F8" s="105"/>
      <c r="G8" s="106"/>
    </row>
    <row r="9" spans="1:7" ht="19.5" thickBot="1" x14ac:dyDescent="0.3">
      <c r="A9" s="86" t="s">
        <v>38</v>
      </c>
      <c r="B9" s="87"/>
      <c r="C9" s="88" t="s">
        <v>79</v>
      </c>
      <c r="D9" s="88"/>
      <c r="E9" s="88"/>
      <c r="F9" s="88"/>
      <c r="G9" s="89"/>
    </row>
    <row r="10" spans="1:7" ht="19.5" thickBot="1" x14ac:dyDescent="0.3">
      <c r="A10" s="86" t="s">
        <v>39</v>
      </c>
      <c r="B10" s="87"/>
      <c r="C10" s="88" t="s">
        <v>44</v>
      </c>
      <c r="D10" s="88"/>
      <c r="E10" s="88"/>
      <c r="F10" s="88"/>
      <c r="G10" s="89"/>
    </row>
    <row r="11" spans="1:7" ht="19.5" thickBot="1" x14ac:dyDescent="0.3">
      <c r="A11" s="86" t="s">
        <v>40</v>
      </c>
      <c r="B11" s="87"/>
      <c r="C11" s="94" t="s">
        <v>41</v>
      </c>
      <c r="D11" s="94"/>
      <c r="E11" s="94"/>
      <c r="F11" s="94"/>
      <c r="G11" s="95"/>
    </row>
    <row r="12" spans="1:7" ht="19.5" thickBot="1" x14ac:dyDescent="0.3">
      <c r="A12" s="86" t="s">
        <v>42</v>
      </c>
      <c r="B12" s="87"/>
      <c r="C12" s="107"/>
      <c r="D12" s="107"/>
      <c r="E12" s="107"/>
      <c r="F12" s="18"/>
      <c r="G12" s="19"/>
    </row>
    <row r="13" spans="1:7" ht="23.25" x14ac:dyDescent="0.25">
      <c r="A13" s="10"/>
      <c r="B13" s="11"/>
      <c r="C13" s="12"/>
      <c r="D13" s="13"/>
      <c r="E13" s="13"/>
      <c r="F13" s="11"/>
      <c r="G13" s="14"/>
    </row>
    <row r="14" spans="1:7" ht="21" thickBot="1" x14ac:dyDescent="0.3">
      <c r="A14" s="9"/>
      <c r="B14" s="9"/>
      <c r="C14" s="9"/>
      <c r="D14" s="9"/>
      <c r="E14" s="9"/>
      <c r="F14" s="9"/>
      <c r="G14" s="9"/>
    </row>
    <row r="15" spans="1:7" ht="19.5" thickBot="1" x14ac:dyDescent="0.3">
      <c r="A15" s="36" t="s">
        <v>0</v>
      </c>
      <c r="B15" s="37" t="s">
        <v>1</v>
      </c>
      <c r="C15" s="37" t="s">
        <v>2</v>
      </c>
      <c r="D15" s="37" t="s">
        <v>3</v>
      </c>
      <c r="E15" s="37" t="s">
        <v>4</v>
      </c>
      <c r="F15" s="37" t="s">
        <v>5</v>
      </c>
      <c r="G15" s="37" t="s">
        <v>6</v>
      </c>
    </row>
    <row r="16" spans="1:7" ht="19.5" thickBot="1" x14ac:dyDescent="0.3">
      <c r="A16" s="43">
        <v>1</v>
      </c>
      <c r="B16" s="44" t="s">
        <v>25</v>
      </c>
      <c r="C16" s="45"/>
      <c r="D16" s="45"/>
      <c r="E16" s="45"/>
      <c r="F16" s="45"/>
      <c r="G16" s="46"/>
    </row>
    <row r="17" spans="1:7" ht="18.75" x14ac:dyDescent="0.25">
      <c r="A17" s="22">
        <f>+A16+0.01</f>
        <v>1.01</v>
      </c>
      <c r="B17" s="47" t="s">
        <v>71</v>
      </c>
      <c r="C17" s="39">
        <v>1</v>
      </c>
      <c r="D17" s="39" t="s">
        <v>9</v>
      </c>
      <c r="E17" s="40"/>
      <c r="F17" s="40">
        <f>+C17*E17</f>
        <v>0</v>
      </c>
      <c r="G17" s="25"/>
    </row>
    <row r="18" spans="1:7" ht="18.75" x14ac:dyDescent="0.25">
      <c r="A18" s="22">
        <f>+A17+0.01</f>
        <v>1.02</v>
      </c>
      <c r="B18" s="47" t="s">
        <v>26</v>
      </c>
      <c r="C18" s="39">
        <v>9</v>
      </c>
      <c r="D18" s="39" t="s">
        <v>16</v>
      </c>
      <c r="E18" s="40"/>
      <c r="F18" s="40">
        <f>+C18*E18</f>
        <v>0</v>
      </c>
      <c r="G18" s="25"/>
    </row>
    <row r="19" spans="1:7" ht="18.75" x14ac:dyDescent="0.25">
      <c r="A19" s="22">
        <f>+A18+0.01</f>
        <v>1.03</v>
      </c>
      <c r="B19" s="47" t="s">
        <v>27</v>
      </c>
      <c r="C19" s="23">
        <v>1</v>
      </c>
      <c r="D19" s="23" t="s">
        <v>10</v>
      </c>
      <c r="E19" s="24"/>
      <c r="F19" s="24">
        <f t="shared" ref="F19:F20" si="0">+C19*E19</f>
        <v>0</v>
      </c>
      <c r="G19" s="25"/>
    </row>
    <row r="20" spans="1:7" ht="18.75" x14ac:dyDescent="0.25">
      <c r="A20" s="22">
        <f>+A19+0.01</f>
        <v>1.04</v>
      </c>
      <c r="B20" s="26" t="s">
        <v>28</v>
      </c>
      <c r="C20" s="23">
        <v>10.8</v>
      </c>
      <c r="D20" s="23" t="s">
        <v>16</v>
      </c>
      <c r="E20" s="24"/>
      <c r="F20" s="24">
        <f t="shared" si="0"/>
        <v>0</v>
      </c>
      <c r="G20" s="25"/>
    </row>
    <row r="21" spans="1:7" ht="19.5" thickBot="1" x14ac:dyDescent="0.35">
      <c r="A21" s="27"/>
      <c r="B21" s="28"/>
      <c r="C21" s="29"/>
      <c r="D21" s="29"/>
      <c r="E21" s="29"/>
      <c r="F21" s="29"/>
      <c r="G21" s="38">
        <f>+SUM(F17:F20)</f>
        <v>0</v>
      </c>
    </row>
    <row r="22" spans="1:7" ht="19.5" thickBot="1" x14ac:dyDescent="0.3">
      <c r="A22" s="43">
        <v>2</v>
      </c>
      <c r="B22" s="44" t="s">
        <v>29</v>
      </c>
      <c r="C22" s="45"/>
      <c r="D22" s="45"/>
      <c r="E22" s="45"/>
      <c r="F22" s="45"/>
      <c r="G22" s="46"/>
    </row>
    <row r="23" spans="1:7" ht="19.5" thickBot="1" x14ac:dyDescent="0.3">
      <c r="A23" s="41" t="s">
        <v>20</v>
      </c>
      <c r="B23" s="42" t="s">
        <v>72</v>
      </c>
      <c r="C23" s="20"/>
      <c r="D23" s="20"/>
      <c r="E23" s="20"/>
      <c r="F23" s="20"/>
      <c r="G23" s="21"/>
    </row>
    <row r="24" spans="1:7" ht="18.75" x14ac:dyDescent="0.25">
      <c r="A24" s="22">
        <v>1.01</v>
      </c>
      <c r="B24" s="47" t="s">
        <v>45</v>
      </c>
      <c r="C24" s="23">
        <v>8.1</v>
      </c>
      <c r="D24" s="23" t="s">
        <v>16</v>
      </c>
      <c r="E24" s="24"/>
      <c r="F24" s="24">
        <f>+C24*E24</f>
        <v>0</v>
      </c>
      <c r="G24" s="25"/>
    </row>
    <row r="25" spans="1:7" ht="18.75" x14ac:dyDescent="0.25">
      <c r="A25" s="31">
        <f>+A24+0.01</f>
        <v>1.02</v>
      </c>
      <c r="B25" s="26" t="s">
        <v>47</v>
      </c>
      <c r="C25" s="23">
        <v>9.7200000000000006</v>
      </c>
      <c r="D25" s="23" t="s">
        <v>16</v>
      </c>
      <c r="E25" s="24"/>
      <c r="F25" s="24">
        <f t="shared" ref="F25:F29" si="1">+C25*E25</f>
        <v>0</v>
      </c>
      <c r="G25" s="25"/>
    </row>
    <row r="26" spans="1:7" ht="37.5" x14ac:dyDescent="0.25">
      <c r="A26" s="31">
        <f t="shared" ref="A26:A29" si="2">+A25+0.01</f>
        <v>1.03</v>
      </c>
      <c r="B26" s="26" t="s">
        <v>30</v>
      </c>
      <c r="C26" s="23">
        <v>0.45</v>
      </c>
      <c r="D26" s="23" t="s">
        <v>16</v>
      </c>
      <c r="E26" s="24"/>
      <c r="F26" s="24">
        <f t="shared" si="1"/>
        <v>0</v>
      </c>
      <c r="G26" s="25"/>
    </row>
    <row r="27" spans="1:7" ht="18.75" x14ac:dyDescent="0.25">
      <c r="A27" s="31">
        <f t="shared" si="2"/>
        <v>1.04</v>
      </c>
      <c r="B27" s="26" t="s">
        <v>23</v>
      </c>
      <c r="C27" s="23">
        <v>16.8</v>
      </c>
      <c r="D27" s="23" t="s">
        <v>11</v>
      </c>
      <c r="E27" s="24"/>
      <c r="F27" s="24">
        <f t="shared" si="1"/>
        <v>0</v>
      </c>
      <c r="G27" s="25"/>
    </row>
    <row r="28" spans="1:7" ht="18.75" x14ac:dyDescent="0.25">
      <c r="A28" s="31">
        <f t="shared" si="2"/>
        <v>1.05</v>
      </c>
      <c r="B28" s="26" t="s">
        <v>48</v>
      </c>
      <c r="C28" s="23">
        <v>16.8</v>
      </c>
      <c r="D28" s="23" t="s">
        <v>11</v>
      </c>
      <c r="E28" s="24"/>
      <c r="F28" s="24">
        <f t="shared" si="1"/>
        <v>0</v>
      </c>
      <c r="G28" s="25"/>
    </row>
    <row r="29" spans="1:7" ht="37.5" x14ac:dyDescent="0.25">
      <c r="A29" s="31">
        <f t="shared" si="2"/>
        <v>1.06</v>
      </c>
      <c r="B29" s="26" t="s">
        <v>31</v>
      </c>
      <c r="C29" s="23">
        <v>0.45</v>
      </c>
      <c r="D29" s="23" t="s">
        <v>16</v>
      </c>
      <c r="E29" s="24"/>
      <c r="F29" s="24">
        <f t="shared" si="1"/>
        <v>0</v>
      </c>
      <c r="G29" s="25"/>
    </row>
    <row r="30" spans="1:7" ht="19.5" thickBot="1" x14ac:dyDescent="0.35">
      <c r="A30" s="35"/>
      <c r="B30" s="83"/>
      <c r="C30" s="29"/>
      <c r="D30" s="29"/>
      <c r="E30" s="29"/>
      <c r="F30" s="29"/>
      <c r="G30" s="30">
        <f>SUM(F24:F29)</f>
        <v>0</v>
      </c>
    </row>
    <row r="31" spans="1:7" ht="19.5" thickBot="1" x14ac:dyDescent="0.3">
      <c r="A31" s="33" t="s">
        <v>21</v>
      </c>
      <c r="B31" s="84" t="s">
        <v>73</v>
      </c>
      <c r="C31" s="20"/>
      <c r="D31" s="20"/>
      <c r="E31" s="20"/>
      <c r="F31" s="20"/>
      <c r="G31" s="21"/>
    </row>
    <row r="32" spans="1:7" ht="18.75" x14ac:dyDescent="0.25">
      <c r="A32" s="22">
        <v>1.01</v>
      </c>
      <c r="B32" s="47" t="s">
        <v>45</v>
      </c>
      <c r="C32" s="23">
        <v>8.1</v>
      </c>
      <c r="D32" s="23" t="s">
        <v>16</v>
      </c>
      <c r="E32" s="24"/>
      <c r="F32" s="24">
        <f>+C32*E32</f>
        <v>0</v>
      </c>
      <c r="G32" s="25"/>
    </row>
    <row r="33" spans="1:7" ht="18.75" x14ac:dyDescent="0.25">
      <c r="A33" s="31">
        <f>+A32+0.01</f>
        <v>1.02</v>
      </c>
      <c r="B33" s="26" t="s">
        <v>47</v>
      </c>
      <c r="C33" s="23">
        <v>9.7200000000000006</v>
      </c>
      <c r="D33" s="23" t="s">
        <v>16</v>
      </c>
      <c r="E33" s="24"/>
      <c r="F33" s="24">
        <f t="shared" ref="F33:F39" si="3">+C33*E33</f>
        <v>0</v>
      </c>
      <c r="G33" s="25"/>
    </row>
    <row r="34" spans="1:7" ht="37.5" x14ac:dyDescent="0.25">
      <c r="A34" s="31">
        <f t="shared" ref="A34:A39" si="4">+A33+0.01</f>
        <v>1.03</v>
      </c>
      <c r="B34" s="26" t="s">
        <v>30</v>
      </c>
      <c r="C34" s="23">
        <v>0.45</v>
      </c>
      <c r="D34" s="23" t="s">
        <v>16</v>
      </c>
      <c r="E34" s="24"/>
      <c r="F34" s="24">
        <f t="shared" si="3"/>
        <v>0</v>
      </c>
      <c r="G34" s="25"/>
    </row>
    <row r="35" spans="1:7" ht="18.75" x14ac:dyDescent="0.25">
      <c r="A35" s="31">
        <f t="shared" si="4"/>
        <v>1.04</v>
      </c>
      <c r="B35" s="26" t="s">
        <v>23</v>
      </c>
      <c r="C35" s="23">
        <v>16.8</v>
      </c>
      <c r="D35" s="23" t="s">
        <v>11</v>
      </c>
      <c r="E35" s="24"/>
      <c r="F35" s="24">
        <f t="shared" si="3"/>
        <v>0</v>
      </c>
      <c r="G35" s="25"/>
    </row>
    <row r="36" spans="1:7" ht="18.75" x14ac:dyDescent="0.25">
      <c r="A36" s="31">
        <f t="shared" si="4"/>
        <v>1.05</v>
      </c>
      <c r="B36" s="26" t="s">
        <v>18</v>
      </c>
      <c r="C36" s="23">
        <v>16.8</v>
      </c>
      <c r="D36" s="23" t="s">
        <v>11</v>
      </c>
      <c r="E36" s="24"/>
      <c r="F36" s="24">
        <f t="shared" si="3"/>
        <v>0</v>
      </c>
      <c r="G36" s="25"/>
    </row>
    <row r="37" spans="1:7" ht="37.5" x14ac:dyDescent="0.25">
      <c r="A37" s="31">
        <f t="shared" si="4"/>
        <v>1.06</v>
      </c>
      <c r="B37" s="26" t="s">
        <v>31</v>
      </c>
      <c r="C37" s="23">
        <v>0.45</v>
      </c>
      <c r="D37" s="23" t="s">
        <v>16</v>
      </c>
      <c r="E37" s="24"/>
      <c r="F37" s="24">
        <f t="shared" si="3"/>
        <v>0</v>
      </c>
      <c r="G37" s="25"/>
    </row>
    <row r="38" spans="1:7" ht="18.75" x14ac:dyDescent="0.25">
      <c r="A38" s="31">
        <f t="shared" si="4"/>
        <v>1.07</v>
      </c>
      <c r="B38" s="26" t="s">
        <v>49</v>
      </c>
      <c r="C38" s="23">
        <v>2.15</v>
      </c>
      <c r="D38" s="23" t="s">
        <v>9</v>
      </c>
      <c r="E38" s="24"/>
      <c r="F38" s="24">
        <f t="shared" si="3"/>
        <v>0</v>
      </c>
      <c r="G38" s="25"/>
    </row>
    <row r="39" spans="1:7" ht="18.75" x14ac:dyDescent="0.25">
      <c r="A39" s="31">
        <f t="shared" si="4"/>
        <v>1.08</v>
      </c>
      <c r="B39" s="26" t="s">
        <v>50</v>
      </c>
      <c r="C39" s="23">
        <v>2</v>
      </c>
      <c r="D39" s="23" t="s">
        <v>9</v>
      </c>
      <c r="E39" s="24"/>
      <c r="F39" s="24">
        <f t="shared" si="3"/>
        <v>0</v>
      </c>
      <c r="G39" s="25"/>
    </row>
    <row r="40" spans="1:7" ht="19.5" thickBot="1" x14ac:dyDescent="0.35">
      <c r="A40" s="27"/>
      <c r="B40" s="28"/>
      <c r="C40" s="29"/>
      <c r="D40" s="29"/>
      <c r="E40" s="29"/>
      <c r="F40" s="29"/>
      <c r="G40" s="38">
        <f>+SUM(F32:F39)</f>
        <v>0</v>
      </c>
    </row>
    <row r="41" spans="1:7" ht="19.5" thickBot="1" x14ac:dyDescent="0.3">
      <c r="A41" s="43">
        <v>3</v>
      </c>
      <c r="B41" s="44" t="s">
        <v>32</v>
      </c>
      <c r="C41" s="45"/>
      <c r="D41" s="45"/>
      <c r="E41" s="45"/>
      <c r="F41" s="45"/>
      <c r="G41" s="46"/>
    </row>
    <row r="42" spans="1:7" ht="19.5" thickBot="1" x14ac:dyDescent="0.3">
      <c r="A42" s="41" t="s">
        <v>20</v>
      </c>
      <c r="B42" s="42" t="s">
        <v>74</v>
      </c>
      <c r="C42" s="20"/>
      <c r="D42" s="20"/>
      <c r="E42" s="20"/>
      <c r="F42" s="20"/>
      <c r="G42" s="21"/>
    </row>
    <row r="43" spans="1:7" ht="37.5" x14ac:dyDescent="0.25">
      <c r="A43" s="22">
        <v>1.01</v>
      </c>
      <c r="B43" s="47" t="s">
        <v>51</v>
      </c>
      <c r="C43" s="23">
        <v>120</v>
      </c>
      <c r="D43" s="23" t="s">
        <v>19</v>
      </c>
      <c r="E43" s="24"/>
      <c r="F43" s="24">
        <f>+C43*E43</f>
        <v>0</v>
      </c>
      <c r="G43" s="25"/>
    </row>
    <row r="44" spans="1:7" ht="18.75" x14ac:dyDescent="0.25">
      <c r="A44" s="22">
        <f>+A43+0.01</f>
        <v>1.02</v>
      </c>
      <c r="B44" s="47" t="s">
        <v>52</v>
      </c>
      <c r="C44" s="23">
        <v>57</v>
      </c>
      <c r="D44" s="23" t="s">
        <v>19</v>
      </c>
      <c r="E44" s="24"/>
      <c r="F44" s="24">
        <f>+C44*E44</f>
        <v>0</v>
      </c>
      <c r="G44" s="25"/>
    </row>
    <row r="45" spans="1:7" ht="19.5" thickBot="1" x14ac:dyDescent="0.35">
      <c r="A45" s="29"/>
      <c r="B45" s="32"/>
      <c r="C45" s="29"/>
      <c r="D45" s="29"/>
      <c r="E45" s="29"/>
      <c r="F45" s="29"/>
      <c r="G45" s="30">
        <f>+SUM(F43:F44)</f>
        <v>0</v>
      </c>
    </row>
    <row r="46" spans="1:7" ht="19.5" thickBot="1" x14ac:dyDescent="0.3">
      <c r="A46" s="33" t="s">
        <v>21</v>
      </c>
      <c r="B46" s="34" t="s">
        <v>75</v>
      </c>
      <c r="C46" s="20"/>
      <c r="D46" s="20"/>
      <c r="E46" s="20"/>
      <c r="F46" s="20"/>
      <c r="G46" s="21"/>
    </row>
    <row r="47" spans="1:7" ht="37.5" x14ac:dyDescent="0.25">
      <c r="A47" s="22">
        <v>1.01</v>
      </c>
      <c r="B47" s="47" t="s">
        <v>51</v>
      </c>
      <c r="C47" s="23">
        <v>120</v>
      </c>
      <c r="D47" s="23" t="s">
        <v>19</v>
      </c>
      <c r="E47" s="24"/>
      <c r="F47" s="24">
        <f>+C47*E47</f>
        <v>0</v>
      </c>
      <c r="G47" s="25"/>
    </row>
    <row r="48" spans="1:7" ht="18.75" x14ac:dyDescent="0.25">
      <c r="A48" s="22">
        <f>+A47+0.01</f>
        <v>1.02</v>
      </c>
      <c r="B48" s="47" t="s">
        <v>52</v>
      </c>
      <c r="C48" s="23">
        <v>57</v>
      </c>
      <c r="D48" s="23" t="s">
        <v>19</v>
      </c>
      <c r="E48" s="24"/>
      <c r="F48" s="24">
        <f>+C48*E48</f>
        <v>0</v>
      </c>
      <c r="G48" s="25"/>
    </row>
    <row r="49" spans="1:7" ht="19.5" thickBot="1" x14ac:dyDescent="0.35">
      <c r="A49" s="29"/>
      <c r="B49" s="32"/>
      <c r="C49" s="29"/>
      <c r="D49" s="29"/>
      <c r="E49" s="29"/>
      <c r="F49" s="29"/>
      <c r="G49" s="30">
        <f>+SUM(F47:F48)</f>
        <v>0</v>
      </c>
    </row>
    <row r="50" spans="1:7" ht="19.5" thickBot="1" x14ac:dyDescent="0.3">
      <c r="A50" s="33" t="s">
        <v>34</v>
      </c>
      <c r="B50" s="34" t="s">
        <v>76</v>
      </c>
      <c r="C50" s="20"/>
      <c r="D50" s="20"/>
      <c r="E50" s="20"/>
      <c r="F50" s="20"/>
      <c r="G50" s="21"/>
    </row>
    <row r="51" spans="1:7" ht="37.5" x14ac:dyDescent="0.25">
      <c r="A51" s="22">
        <v>1.01</v>
      </c>
      <c r="B51" s="47" t="s">
        <v>51</v>
      </c>
      <c r="C51" s="23">
        <v>120</v>
      </c>
      <c r="D51" s="23" t="s">
        <v>19</v>
      </c>
      <c r="E51" s="24"/>
      <c r="F51" s="24">
        <f>+C51*E51</f>
        <v>0</v>
      </c>
      <c r="G51" s="25"/>
    </row>
    <row r="52" spans="1:7" ht="18.75" x14ac:dyDescent="0.25">
      <c r="A52" s="22">
        <f>+A51+0.01</f>
        <v>1.02</v>
      </c>
      <c r="B52" s="47" t="s">
        <v>52</v>
      </c>
      <c r="C52" s="23">
        <v>57</v>
      </c>
      <c r="D52" s="23" t="s">
        <v>19</v>
      </c>
      <c r="E52" s="24"/>
      <c r="F52" s="24">
        <f>+C52*E52</f>
        <v>0</v>
      </c>
      <c r="G52" s="25"/>
    </row>
    <row r="53" spans="1:7" ht="19.5" thickBot="1" x14ac:dyDescent="0.35">
      <c r="A53" s="29"/>
      <c r="B53" s="32"/>
      <c r="C53" s="29"/>
      <c r="D53" s="29"/>
      <c r="E53" s="29"/>
      <c r="F53" s="29"/>
      <c r="G53" s="30">
        <f>+SUM(F51:F52)</f>
        <v>0</v>
      </c>
    </row>
    <row r="54" spans="1:7" ht="28.5" customHeight="1" thickBot="1" x14ac:dyDescent="0.3">
      <c r="A54" s="33" t="s">
        <v>35</v>
      </c>
      <c r="B54" s="34" t="s">
        <v>77</v>
      </c>
      <c r="C54" s="20"/>
      <c r="D54" s="20"/>
      <c r="E54" s="20"/>
      <c r="F54" s="20"/>
      <c r="G54" s="21"/>
    </row>
    <row r="55" spans="1:7" ht="40.5" customHeight="1" x14ac:dyDescent="0.25">
      <c r="A55" s="22">
        <v>1.01</v>
      </c>
      <c r="B55" s="47" t="s">
        <v>51</v>
      </c>
      <c r="C55" s="23">
        <v>120</v>
      </c>
      <c r="D55" s="23" t="s">
        <v>19</v>
      </c>
      <c r="E55" s="24"/>
      <c r="F55" s="24">
        <f>+C55*E55</f>
        <v>0</v>
      </c>
      <c r="G55" s="25"/>
    </row>
    <row r="56" spans="1:7" ht="18.75" x14ac:dyDescent="0.25">
      <c r="A56" s="22">
        <f>+A55+0.01</f>
        <v>1.02</v>
      </c>
      <c r="B56" s="47" t="s">
        <v>52</v>
      </c>
      <c r="C56" s="23">
        <v>57</v>
      </c>
      <c r="D56" s="23" t="s">
        <v>19</v>
      </c>
      <c r="E56" s="24"/>
      <c r="F56" s="24">
        <f>+C56*E56</f>
        <v>0</v>
      </c>
      <c r="G56" s="25"/>
    </row>
    <row r="57" spans="1:7" ht="19.5" thickBot="1" x14ac:dyDescent="0.35">
      <c r="A57" s="29"/>
      <c r="B57" s="32"/>
      <c r="C57" s="29"/>
      <c r="D57" s="29"/>
      <c r="E57" s="29"/>
      <c r="F57" s="29"/>
      <c r="G57" s="38">
        <f>+SUM(F55:F56)</f>
        <v>0</v>
      </c>
    </row>
    <row r="58" spans="1:7" ht="19.5" thickBot="1" x14ac:dyDescent="0.3">
      <c r="A58" s="43">
        <v>4</v>
      </c>
      <c r="B58" s="44" t="s">
        <v>78</v>
      </c>
      <c r="C58" s="45"/>
      <c r="D58" s="45"/>
      <c r="E58" s="45"/>
      <c r="F58" s="45"/>
      <c r="G58" s="46"/>
    </row>
    <row r="59" spans="1:7" ht="37.5" x14ac:dyDescent="0.25">
      <c r="A59" s="22">
        <f>+A58+0.01</f>
        <v>4.01</v>
      </c>
      <c r="B59" s="47" t="s">
        <v>46</v>
      </c>
      <c r="C59" s="39">
        <v>4.8</v>
      </c>
      <c r="D59" s="39" t="s">
        <v>16</v>
      </c>
      <c r="E59" s="40"/>
      <c r="F59" s="40">
        <f>+C59*E59</f>
        <v>0</v>
      </c>
      <c r="G59" s="25"/>
    </row>
    <row r="60" spans="1:7" ht="18.75" x14ac:dyDescent="0.25">
      <c r="A60" s="31">
        <f>+A59+0.01</f>
        <v>4.0199999999999996</v>
      </c>
      <c r="B60" s="26" t="s">
        <v>17</v>
      </c>
      <c r="C60" s="23">
        <v>1.68</v>
      </c>
      <c r="D60" s="23" t="s">
        <v>16</v>
      </c>
      <c r="E60" s="24"/>
      <c r="F60" s="24">
        <f t="shared" ref="F60:F63" si="5">+C60*E60</f>
        <v>0</v>
      </c>
      <c r="G60" s="25"/>
    </row>
    <row r="61" spans="1:7" ht="18.75" x14ac:dyDescent="0.25">
      <c r="A61" s="31">
        <f t="shared" ref="A61:A63" si="6">+A60+0.01</f>
        <v>4.0299999999999994</v>
      </c>
      <c r="B61" s="26" t="s">
        <v>47</v>
      </c>
      <c r="C61" s="23">
        <v>3.74</v>
      </c>
      <c r="D61" s="23" t="s">
        <v>16</v>
      </c>
      <c r="E61" s="24"/>
      <c r="F61" s="24">
        <f t="shared" si="5"/>
        <v>0</v>
      </c>
      <c r="G61" s="25"/>
    </row>
    <row r="62" spans="1:7" ht="18.75" x14ac:dyDescent="0.25">
      <c r="A62" s="31">
        <f t="shared" si="6"/>
        <v>4.0399999999999991</v>
      </c>
      <c r="B62" s="26" t="s">
        <v>22</v>
      </c>
      <c r="C62" s="23">
        <v>20</v>
      </c>
      <c r="D62" s="23" t="s">
        <v>15</v>
      </c>
      <c r="E62" s="24"/>
      <c r="F62" s="24">
        <f t="shared" si="5"/>
        <v>0</v>
      </c>
      <c r="G62" s="25"/>
    </row>
    <row r="63" spans="1:7" ht="18.75" x14ac:dyDescent="0.25">
      <c r="A63" s="31">
        <f t="shared" si="6"/>
        <v>4.0499999999999989</v>
      </c>
      <c r="B63" s="26" t="s">
        <v>33</v>
      </c>
      <c r="C63" s="23">
        <v>1</v>
      </c>
      <c r="D63" s="23" t="s">
        <v>10</v>
      </c>
      <c r="E63" s="24"/>
      <c r="F63" s="24">
        <f t="shared" si="5"/>
        <v>0</v>
      </c>
      <c r="G63" s="25"/>
    </row>
    <row r="64" spans="1:7" ht="19.5" thickBot="1" x14ac:dyDescent="0.35">
      <c r="A64" s="29"/>
      <c r="B64" s="32"/>
      <c r="C64" s="29"/>
      <c r="D64" s="29"/>
      <c r="E64" s="29"/>
      <c r="F64" s="29"/>
      <c r="G64" s="38">
        <f>+SUM(F59:F63)</f>
        <v>0</v>
      </c>
    </row>
    <row r="65" spans="1:7" ht="19.5" thickBot="1" x14ac:dyDescent="0.3">
      <c r="A65" s="43">
        <v>5</v>
      </c>
      <c r="B65" s="44" t="s">
        <v>24</v>
      </c>
      <c r="C65" s="45"/>
      <c r="D65" s="45"/>
      <c r="E65" s="45"/>
      <c r="F65" s="45"/>
      <c r="G65" s="46"/>
    </row>
    <row r="66" spans="1:7" ht="18.75" x14ac:dyDescent="0.25">
      <c r="A66" s="31">
        <f>+A29+0.01</f>
        <v>1.07</v>
      </c>
      <c r="B66" s="52" t="s">
        <v>81</v>
      </c>
      <c r="C66" s="23">
        <v>2.15</v>
      </c>
      <c r="D66" s="23" t="s">
        <v>9</v>
      </c>
      <c r="E66" s="24"/>
      <c r="F66" s="24">
        <f>+C66*E66</f>
        <v>0</v>
      </c>
      <c r="G66" s="25"/>
    </row>
    <row r="67" spans="1:7" ht="21.75" customHeight="1" x14ac:dyDescent="0.25">
      <c r="A67" s="31">
        <f>+A66+0.01</f>
        <v>1.08</v>
      </c>
      <c r="B67" s="52" t="s">
        <v>82</v>
      </c>
      <c r="C67" s="23">
        <v>2</v>
      </c>
      <c r="D67" s="23" t="s">
        <v>9</v>
      </c>
      <c r="E67" s="24"/>
      <c r="F67" s="24">
        <f>+C67*E67</f>
        <v>0</v>
      </c>
      <c r="G67" s="25"/>
    </row>
    <row r="68" spans="1:7" ht="42.75" customHeight="1" x14ac:dyDescent="0.25">
      <c r="A68" s="22">
        <f>+A65+0.01</f>
        <v>5.01</v>
      </c>
      <c r="B68" s="47" t="s">
        <v>80</v>
      </c>
      <c r="C68" s="39">
        <v>32</v>
      </c>
      <c r="D68" s="39" t="s">
        <v>11</v>
      </c>
      <c r="E68" s="24"/>
      <c r="F68" s="40">
        <f>+C68*E68</f>
        <v>0</v>
      </c>
      <c r="G68" s="25"/>
    </row>
    <row r="69" spans="1:7" ht="19.5" thickBot="1" x14ac:dyDescent="0.35">
      <c r="A69" s="29"/>
      <c r="B69" s="32"/>
      <c r="C69" s="29"/>
      <c r="D69" s="29"/>
      <c r="E69" s="29"/>
      <c r="F69" s="29"/>
      <c r="G69" s="38">
        <f>+SUM(F66:F68)</f>
        <v>0</v>
      </c>
    </row>
    <row r="70" spans="1:7" ht="19.5" thickBot="1" x14ac:dyDescent="0.35">
      <c r="A70" s="43">
        <v>6</v>
      </c>
      <c r="B70" s="50" t="s">
        <v>8</v>
      </c>
      <c r="C70" s="48"/>
      <c r="D70" s="48"/>
      <c r="E70" s="48"/>
      <c r="F70" s="48"/>
      <c r="G70" s="49"/>
    </row>
    <row r="71" spans="1:7" ht="18.75" x14ac:dyDescent="0.25">
      <c r="A71" s="22">
        <f>+A70+0.01</f>
        <v>6.01</v>
      </c>
      <c r="B71" s="47" t="s">
        <v>12</v>
      </c>
      <c r="C71" s="39">
        <v>1</v>
      </c>
      <c r="D71" s="39" t="s">
        <v>10</v>
      </c>
      <c r="E71" s="40"/>
      <c r="F71" s="40">
        <f>+C71*E71</f>
        <v>0</v>
      </c>
      <c r="G71" s="25"/>
    </row>
    <row r="72" spans="1:7" ht="18.75" x14ac:dyDescent="0.3">
      <c r="A72" s="27"/>
      <c r="B72" s="28"/>
      <c r="C72" s="29"/>
      <c r="D72" s="29"/>
      <c r="E72" s="29"/>
      <c r="F72" s="29"/>
      <c r="G72" s="30">
        <f>+SUM(F71:F71)</f>
        <v>0</v>
      </c>
    </row>
    <row r="73" spans="1:7" ht="19.5" thickBot="1" x14ac:dyDescent="0.35">
      <c r="A73" s="27"/>
      <c r="B73" s="28"/>
      <c r="C73" s="29"/>
      <c r="D73" s="29"/>
      <c r="E73" s="29"/>
      <c r="F73" s="85"/>
      <c r="G73" s="25"/>
    </row>
    <row r="74" spans="1:7" ht="19.5" thickBot="1" x14ac:dyDescent="0.3">
      <c r="A74" s="91" t="s">
        <v>13</v>
      </c>
      <c r="B74" s="92"/>
      <c r="C74" s="92"/>
      <c r="D74" s="92"/>
      <c r="E74" s="92"/>
      <c r="F74" s="93"/>
      <c r="G74" s="51">
        <f>+ROUND(SUM(G21:G72),2)</f>
        <v>0</v>
      </c>
    </row>
    <row r="75" spans="1:7" ht="20.25" thickBot="1" x14ac:dyDescent="0.3">
      <c r="A75" s="3"/>
      <c r="B75" s="4"/>
      <c r="C75" s="5"/>
      <c r="D75" s="6"/>
      <c r="E75" s="7"/>
      <c r="F75" s="7"/>
      <c r="G75" s="8"/>
    </row>
    <row r="76" spans="1:7" ht="19.5" thickBot="1" x14ac:dyDescent="0.3">
      <c r="A76" s="43">
        <v>4</v>
      </c>
      <c r="B76" s="50" t="s">
        <v>14</v>
      </c>
      <c r="C76" s="53"/>
      <c r="D76" s="53"/>
      <c r="E76" s="53"/>
      <c r="F76" s="53"/>
      <c r="G76" s="49"/>
    </row>
    <row r="77" spans="1:7" ht="19.5" thickBot="1" x14ac:dyDescent="0.3">
      <c r="A77" s="54" t="s">
        <v>53</v>
      </c>
      <c r="B77" s="55" t="s">
        <v>54</v>
      </c>
      <c r="C77" s="56"/>
      <c r="D77" s="57"/>
      <c r="E77" s="58"/>
      <c r="F77" s="59">
        <f>ROUND($G$74*D77,2)</f>
        <v>0</v>
      </c>
      <c r="G77" s="60"/>
    </row>
    <row r="78" spans="1:7" ht="19.5" thickBot="1" x14ac:dyDescent="0.35">
      <c r="A78" s="61" t="s">
        <v>55</v>
      </c>
      <c r="B78" s="62" t="s">
        <v>56</v>
      </c>
      <c r="C78" s="63"/>
      <c r="D78" s="64"/>
      <c r="E78" s="65"/>
      <c r="F78" s="59">
        <f t="shared" ref="F78:F84" si="7">ROUND($G$74*D78,2)</f>
        <v>0</v>
      </c>
      <c r="G78" s="66"/>
    </row>
    <row r="79" spans="1:7" ht="19.5" thickBot="1" x14ac:dyDescent="0.35">
      <c r="A79" s="61" t="s">
        <v>57</v>
      </c>
      <c r="B79" s="62" t="s">
        <v>58</v>
      </c>
      <c r="C79" s="63"/>
      <c r="D79" s="64"/>
      <c r="E79" s="65"/>
      <c r="F79" s="59">
        <f t="shared" si="7"/>
        <v>0</v>
      </c>
      <c r="G79" s="66"/>
    </row>
    <row r="80" spans="1:7" ht="19.5" thickBot="1" x14ac:dyDescent="0.35">
      <c r="A80" s="61" t="s">
        <v>59</v>
      </c>
      <c r="B80" s="62" t="s">
        <v>60</v>
      </c>
      <c r="C80" s="63"/>
      <c r="D80" s="64">
        <v>0.05</v>
      </c>
      <c r="E80" s="65"/>
      <c r="F80" s="59">
        <f t="shared" si="7"/>
        <v>0</v>
      </c>
      <c r="G80" s="66"/>
    </row>
    <row r="81" spans="1:7" ht="19.5" thickBot="1" x14ac:dyDescent="0.35">
      <c r="A81" s="61" t="s">
        <v>61</v>
      </c>
      <c r="B81" s="62" t="s">
        <v>62</v>
      </c>
      <c r="C81" s="63"/>
      <c r="D81" s="64">
        <v>0.05</v>
      </c>
      <c r="E81" s="65"/>
      <c r="F81" s="59">
        <f t="shared" si="7"/>
        <v>0</v>
      </c>
      <c r="G81" s="66"/>
    </row>
    <row r="82" spans="1:7" ht="19.5" thickBot="1" x14ac:dyDescent="0.35">
      <c r="A82" s="61" t="s">
        <v>63</v>
      </c>
      <c r="B82" s="62" t="s">
        <v>64</v>
      </c>
      <c r="C82" s="63"/>
      <c r="D82" s="64">
        <v>0.04</v>
      </c>
      <c r="E82" s="65"/>
      <c r="F82" s="59">
        <f t="shared" si="7"/>
        <v>0</v>
      </c>
      <c r="G82" s="66"/>
    </row>
    <row r="83" spans="1:7" ht="19.5" thickBot="1" x14ac:dyDescent="0.35">
      <c r="A83" s="61" t="s">
        <v>65</v>
      </c>
      <c r="B83" s="67" t="s">
        <v>66</v>
      </c>
      <c r="C83" s="63"/>
      <c r="D83" s="64">
        <v>0.01</v>
      </c>
      <c r="E83" s="65"/>
      <c r="F83" s="59">
        <f t="shared" si="7"/>
        <v>0</v>
      </c>
      <c r="G83" s="66"/>
    </row>
    <row r="84" spans="1:7" ht="19.5" thickBot="1" x14ac:dyDescent="0.35">
      <c r="A84" s="61" t="s">
        <v>67</v>
      </c>
      <c r="B84" s="62" t="s">
        <v>68</v>
      </c>
      <c r="C84" s="63"/>
      <c r="D84" s="64">
        <v>1E-3</v>
      </c>
      <c r="E84" s="65"/>
      <c r="F84" s="59">
        <f t="shared" si="7"/>
        <v>0</v>
      </c>
      <c r="G84" s="66"/>
    </row>
    <row r="85" spans="1:7" ht="19.5" thickBot="1" x14ac:dyDescent="0.35">
      <c r="A85" s="61" t="s">
        <v>69</v>
      </c>
      <c r="B85" s="62" t="s">
        <v>70</v>
      </c>
      <c r="C85" s="63"/>
      <c r="D85" s="64">
        <v>0.18</v>
      </c>
      <c r="E85" s="65"/>
      <c r="F85" s="59">
        <f>ROUND($G$74*D85*0.1,2)</f>
        <v>0</v>
      </c>
      <c r="G85" s="66"/>
    </row>
    <row r="86" spans="1:7" ht="19.5" thickBot="1" x14ac:dyDescent="0.35">
      <c r="A86" s="68"/>
      <c r="B86" s="69"/>
      <c r="C86" s="70"/>
      <c r="D86" s="69"/>
      <c r="E86" s="69"/>
      <c r="F86" s="71"/>
      <c r="G86" s="72">
        <f>SUM(F77:F85)</f>
        <v>0</v>
      </c>
    </row>
    <row r="87" spans="1:7" ht="19.5" thickBot="1" x14ac:dyDescent="0.3">
      <c r="A87" s="73"/>
      <c r="B87" s="74"/>
      <c r="C87" s="74"/>
      <c r="D87" s="74"/>
      <c r="E87" s="74"/>
      <c r="F87" s="74"/>
      <c r="G87" s="75"/>
    </row>
    <row r="88" spans="1:7" ht="21" thickBot="1" x14ac:dyDescent="0.3">
      <c r="A88" s="108" t="s">
        <v>7</v>
      </c>
      <c r="B88" s="109"/>
      <c r="C88" s="109"/>
      <c r="D88" s="109"/>
      <c r="E88" s="109"/>
      <c r="F88" s="109"/>
      <c r="G88" s="76">
        <f>+ROUND(SUM(G86+G74),2)</f>
        <v>0</v>
      </c>
    </row>
    <row r="89" spans="1:7" ht="18.75" x14ac:dyDescent="0.25">
      <c r="A89" s="77"/>
      <c r="B89" s="78"/>
      <c r="C89" s="79"/>
      <c r="D89" s="80"/>
      <c r="E89" s="81"/>
      <c r="F89" s="81"/>
      <c r="G89" s="82"/>
    </row>
    <row r="90" spans="1:7" x14ac:dyDescent="0.25">
      <c r="A90" s="2"/>
      <c r="B90" s="16"/>
      <c r="C90" s="2"/>
      <c r="D90" s="2"/>
      <c r="E90" s="2"/>
      <c r="F90" s="2"/>
      <c r="G90" s="2"/>
    </row>
    <row r="91" spans="1:7" x14ac:dyDescent="0.25">
      <c r="A91" s="2"/>
      <c r="B91" s="16"/>
      <c r="C91" s="2"/>
      <c r="D91" s="2"/>
      <c r="E91" s="2"/>
      <c r="F91" s="2"/>
      <c r="G91" s="2"/>
    </row>
  </sheetData>
  <mergeCells count="16">
    <mergeCell ref="A88:F88"/>
    <mergeCell ref="A9:B9"/>
    <mergeCell ref="C9:G9"/>
    <mergeCell ref="A1:G1"/>
    <mergeCell ref="A74:F74"/>
    <mergeCell ref="A10:B10"/>
    <mergeCell ref="C10:G10"/>
    <mergeCell ref="A11:B11"/>
    <mergeCell ref="C11:G11"/>
    <mergeCell ref="A6:G6"/>
    <mergeCell ref="A7:B7"/>
    <mergeCell ref="C7:G7"/>
    <mergeCell ref="A8:B8"/>
    <mergeCell ref="C8:G8"/>
    <mergeCell ref="A12:B12"/>
    <mergeCell ref="C12:E12"/>
  </mergeCells>
  <pageMargins left="0.70866141732283472" right="0.70866141732283472" top="0.74803149606299213" bottom="0.74803149606299213" header="0.31496062992125984" footer="0.31496062992125984"/>
  <pageSetup scale="53" fitToHeight="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ESTUDIO Y PROYECTO</cp:lastModifiedBy>
  <cp:lastPrinted>2021-09-01T18:08:01Z</cp:lastPrinted>
  <dcterms:created xsi:type="dcterms:W3CDTF">2017-12-28T17:07:55Z</dcterms:created>
  <dcterms:modified xsi:type="dcterms:W3CDTF">2021-09-01T18:08:42Z</dcterms:modified>
</cp:coreProperties>
</file>