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bras Adm 2021, Tormentas Fred y Grace\LOTE 1\"/>
    </mc:Choice>
  </mc:AlternateContent>
  <bookViews>
    <workbookView xWindow="-105" yWindow="-105" windowWidth="16605" windowHeight="8835"/>
  </bookViews>
  <sheets>
    <sheet name="Presupuesto" sheetId="4" r:id="rId1"/>
  </sheets>
  <definedNames>
    <definedName name="_xlnm._FilterDatabase" localSheetId="0" hidden="1">Presupuesto!$A$10:$G$33</definedName>
    <definedName name="_xlnm.Print_Area" localSheetId="0">Presupuesto!$A$1:$G$50</definedName>
    <definedName name="_xlnm.Print_Titles" localSheetId="0">Presupuesto!$10:$10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4" l="1"/>
  <c r="A24" i="4"/>
  <c r="A25" i="4" s="1"/>
  <c r="A27" i="4" l="1"/>
  <c r="A28" i="4"/>
  <c r="A26" i="4"/>
  <c r="F12" i="4"/>
  <c r="G13" i="4" s="1"/>
  <c r="A12" i="4"/>
  <c r="A29" i="4" l="1"/>
  <c r="A15" i="4" l="1"/>
  <c r="A32" i="4" l="1"/>
  <c r="A16" i="4" l="1"/>
  <c r="A18" i="4" s="1"/>
  <c r="A19" i="4" s="1"/>
  <c r="A21" i="4" s="1"/>
  <c r="A17" i="4" s="1"/>
  <c r="A20" i="4" s="1"/>
  <c r="F15" i="4" l="1"/>
  <c r="F32" i="4" l="1"/>
  <c r="G33" i="4" s="1"/>
  <c r="F16" i="4" l="1"/>
  <c r="F25" i="4"/>
  <c r="F26" i="4" l="1"/>
  <c r="F17" i="4"/>
  <c r="F19" i="4"/>
  <c r="F20" i="4" l="1"/>
  <c r="F29" i="4" l="1"/>
  <c r="F21" i="4"/>
  <c r="F18" i="4"/>
  <c r="G22" i="4" l="1"/>
  <c r="F28" i="4" l="1"/>
  <c r="F27" i="4" l="1"/>
  <c r="G30" i="4" l="1"/>
  <c r="G35" i="4" s="1"/>
  <c r="F44" i="4" l="1"/>
  <c r="F40" i="4"/>
  <c r="F38" i="4"/>
  <c r="F46" i="4"/>
  <c r="F41" i="4"/>
  <c r="F45" i="4"/>
  <c r="F39" i="4"/>
  <c r="F43" i="4"/>
  <c r="F42" i="4"/>
  <c r="G47" i="4" l="1"/>
  <c r="G49" i="4" s="1"/>
</calcChain>
</file>

<file path=xl/sharedStrings.xml><?xml version="1.0" encoding="utf-8"?>
<sst xmlns="http://schemas.openxmlformats.org/spreadsheetml/2006/main" count="72" uniqueCount="59">
  <si>
    <t>NO.</t>
  </si>
  <si>
    <t>DETALLE</t>
  </si>
  <si>
    <t>CANT.</t>
  </si>
  <si>
    <t>UNID.</t>
  </si>
  <si>
    <t>P.U.</t>
  </si>
  <si>
    <t>SUB-TOTAL</t>
  </si>
  <si>
    <t>TOTAL</t>
  </si>
  <si>
    <t>TOTAL GENERAL  RD$</t>
  </si>
  <si>
    <t>GASTOS INDIRECTOS</t>
  </si>
  <si>
    <t xml:space="preserve">Replanteo y Topografia </t>
  </si>
  <si>
    <t>PRELIMINARES</t>
  </si>
  <si>
    <t xml:space="preserve">PRESUPUESTO No. </t>
  </si>
  <si>
    <t>DESCRIPCION DE LOS TRABAJOS:</t>
  </si>
  <si>
    <t>DIRECCIÓN:</t>
  </si>
  <si>
    <t>CIRCUNSCRIPCIÓN</t>
  </si>
  <si>
    <t>MUNICIPIO:</t>
  </si>
  <si>
    <t>SANTO DOMINGO NORTE</t>
  </si>
  <si>
    <t>FECHA DE ELABORACION:</t>
  </si>
  <si>
    <t>M3</t>
  </si>
  <si>
    <t>ML</t>
  </si>
  <si>
    <t>LIMPIEZA</t>
  </si>
  <si>
    <t xml:space="preserve">Limpieza en General </t>
  </si>
  <si>
    <t>P.A.</t>
  </si>
  <si>
    <t xml:space="preserve">SUB-TOTAL GENERAL </t>
  </si>
  <si>
    <t>1-</t>
  </si>
  <si>
    <t>Dirección Técnica</t>
  </si>
  <si>
    <t>2-</t>
  </si>
  <si>
    <t xml:space="preserve">Gastos Administrativos </t>
  </si>
  <si>
    <t>3-</t>
  </si>
  <si>
    <t xml:space="preserve">Transporte </t>
  </si>
  <si>
    <t>4-</t>
  </si>
  <si>
    <t xml:space="preserve">Imprevisto </t>
  </si>
  <si>
    <t>5-</t>
  </si>
  <si>
    <t xml:space="preserve">Supervisión </t>
  </si>
  <si>
    <t>6-</t>
  </si>
  <si>
    <t xml:space="preserve">Seguros y Fianzas </t>
  </si>
  <si>
    <t>7-</t>
  </si>
  <si>
    <t>Servicios Sociales; Pensiones y Jubilaciones (Ley No.6-86)</t>
  </si>
  <si>
    <t>8-</t>
  </si>
  <si>
    <t>CODIA</t>
  </si>
  <si>
    <t>9-</t>
  </si>
  <si>
    <t>ITBIS (sobre el 10% de los trabajos cotizados)</t>
  </si>
  <si>
    <t>Bote de material sobrante, e=20%</t>
  </si>
  <si>
    <t xml:space="preserve">GUARICANO </t>
  </si>
  <si>
    <t>SUMINISTRO Y COLOCACIÓN DE ALCANTARILLA DE 60" EN LA CAÑADA DE TIMBEQUE</t>
  </si>
  <si>
    <t>CALLE JUAN VAQUERO (10 TAREA), CALLE YAGUANA</t>
  </si>
  <si>
    <t>Excavación en material no clasificado con retropala (24.00x2.50x3.00)mts</t>
  </si>
  <si>
    <t>INSTALACIÓN DE ALCANTARILLA DE 60"</t>
  </si>
  <si>
    <t xml:space="preserve">Alcantarilla de Hormigón Ø60" (Incluye Juntas) </t>
  </si>
  <si>
    <t>Letrero de Obra</t>
  </si>
  <si>
    <t>Relleno de reposición compactado - TOSCA</t>
  </si>
  <si>
    <t>Bote de material, e=20%</t>
  </si>
  <si>
    <t xml:space="preserve">Replanteo </t>
  </si>
  <si>
    <t xml:space="preserve">S/C: Hormigón 140kg/cm2 para nivelación e=0.05m </t>
  </si>
  <si>
    <t>Asiento (relleno compactado - TOSCA, e=0.30m</t>
  </si>
  <si>
    <t>Excavación en material no clasificado con retropala (3.00x0.90x3.25)mts</t>
  </si>
  <si>
    <t>Zapata (1.50X0.90X0.30m), H. Ind.210kg/cm2,  Ø1/2" @ 0.20m AD</t>
  </si>
  <si>
    <r>
      <t xml:space="preserve">Cabezales para Alcantarilla de Ø60" (Muro de H. Ind. 210kg/cm2 - Av= </t>
    </r>
    <r>
      <rPr>
        <sz val="14"/>
        <rFont val="Calibri"/>
        <family val="2"/>
      </rPr>
      <t>Ø1/2"@0.30m -  Ah=Ø3/8" @ 0.20m; Col. 0.25x0.25 - 4Ø1/2" - est. Ø3/8" @ 0.20m; Viga 0.25x0.25 - 4Ø1/2" - est. Ø3/8" @ 0.20m)</t>
    </r>
  </si>
  <si>
    <t>CONSTRUCCIÓN DE CABEZALES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</si>
</sst>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0"/>
    <numFmt numFmtId="168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sz val="16"/>
      <color theme="1"/>
      <name val="Times New Roman"/>
      <family val="1"/>
    </font>
    <font>
      <b/>
      <sz val="18"/>
      <color theme="4" tint="-0.249977111117893"/>
      <name val="Times New Roman"/>
      <family val="1"/>
    </font>
    <font>
      <b/>
      <sz val="11"/>
      <name val="Tahoma"/>
      <family val="2"/>
    </font>
    <font>
      <sz val="10"/>
      <name val="Tahoma"/>
      <family val="2"/>
    </font>
    <font>
      <sz val="14"/>
      <color theme="1"/>
      <name val="Times New Roman"/>
      <family val="1"/>
    </font>
    <font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D7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" fontId="6" fillId="6" borderId="0" applyFont="0" applyAlignment="0">
      <alignment horizontal="center" vertical="center"/>
    </xf>
  </cellStyleXfs>
  <cellXfs count="95">
    <xf numFmtId="0" fontId="0" fillId="0" borderId="0" xfId="0"/>
    <xf numFmtId="0" fontId="2" fillId="0" borderId="0" xfId="0" applyFont="1"/>
    <xf numFmtId="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7" fillId="0" borderId="7" xfId="0" applyNumberFormat="1" applyFont="1" applyFill="1" applyBorder="1" applyAlignment="1">
      <alignment horizontal="right" vertical="center"/>
    </xf>
    <xf numFmtId="0" fontId="2" fillId="0" borderId="11" xfId="0" applyFont="1" applyBorder="1"/>
    <xf numFmtId="0" fontId="2" fillId="0" borderId="12" xfId="0" applyFont="1" applyBorder="1" applyAlignment="1">
      <alignment vertical="center"/>
    </xf>
    <xf numFmtId="0" fontId="2" fillId="0" borderId="12" xfId="0" applyFont="1" applyBorder="1"/>
    <xf numFmtId="0" fontId="9" fillId="0" borderId="13" xfId="0" applyFont="1" applyBorder="1"/>
    <xf numFmtId="0" fontId="6" fillId="2" borderId="0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right" vertical="center" wrapText="1"/>
    </xf>
    <xf numFmtId="0" fontId="13" fillId="0" borderId="0" xfId="0" applyFont="1"/>
    <xf numFmtId="166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4" fontId="5" fillId="0" borderId="14" xfId="0" applyNumberFormat="1" applyFont="1" applyFill="1" applyBorder="1" applyAlignment="1">
      <alignment horizontal="right" vertical="center"/>
    </xf>
    <xf numFmtId="4" fontId="6" fillId="0" borderId="15" xfId="0" applyNumberFormat="1" applyFont="1" applyFill="1" applyBorder="1" applyAlignment="1">
      <alignment horizontal="right" vertical="center"/>
    </xf>
    <xf numFmtId="0" fontId="13" fillId="0" borderId="6" xfId="0" applyFont="1" applyBorder="1"/>
    <xf numFmtId="0" fontId="13" fillId="0" borderId="0" xfId="0" applyFont="1" applyBorder="1" applyAlignment="1">
      <alignment vertical="center"/>
    </xf>
    <xf numFmtId="0" fontId="13" fillId="0" borderId="0" xfId="0" applyFont="1" applyBorder="1"/>
    <xf numFmtId="4" fontId="6" fillId="0" borderId="16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166" fontId="5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center"/>
    </xf>
    <xf numFmtId="4" fontId="6" fillId="0" borderId="7" xfId="0" applyNumberFormat="1" applyFont="1" applyFill="1" applyBorder="1" applyAlignment="1">
      <alignment horizontal="right" vertical="center"/>
    </xf>
    <xf numFmtId="4" fontId="6" fillId="4" borderId="3" xfId="0" applyNumberFormat="1" applyFont="1" applyFill="1" applyBorder="1" applyAlignment="1">
      <alignment horizontal="right" vertical="center"/>
    </xf>
    <xf numFmtId="2" fontId="7" fillId="0" borderId="6" xfId="0" applyNumberFormat="1" applyFont="1" applyFill="1" applyBorder="1" applyAlignment="1">
      <alignment horizontal="right" vertical="center"/>
    </xf>
    <xf numFmtId="2" fontId="7" fillId="0" borderId="0" xfId="0" applyNumberFormat="1" applyFont="1" applyFill="1" applyBorder="1" applyAlignment="1">
      <alignment horizontal="right" vertical="center"/>
    </xf>
    <xf numFmtId="0" fontId="13" fillId="4" borderId="2" xfId="0" applyFont="1" applyFill="1" applyBorder="1" applyAlignment="1">
      <alignment vertical="center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2" fontId="5" fillId="0" borderId="18" xfId="0" applyNumberFormat="1" applyFont="1" applyBorder="1" applyAlignment="1">
      <alignment horizontal="center" vertical="center"/>
    </xf>
    <xf numFmtId="10" fontId="5" fillId="0" borderId="18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2" fillId="0" borderId="20" xfId="0" applyFont="1" applyBorder="1"/>
    <xf numFmtId="4" fontId="5" fillId="0" borderId="10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2" fontId="5" fillId="0" borderId="5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4" fontId="6" fillId="0" borderId="21" xfId="0" applyNumberFormat="1" applyFont="1" applyBorder="1"/>
    <xf numFmtId="0" fontId="5" fillId="0" borderId="5" xfId="0" applyFont="1" applyBorder="1" applyAlignment="1">
      <alignment vertical="center" wrapText="1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23" xfId="0" applyFont="1" applyBorder="1" applyAlignment="1">
      <alignment horizontal="right" vertical="center"/>
    </xf>
    <xf numFmtId="0" fontId="13" fillId="0" borderId="24" xfId="0" applyFont="1" applyBorder="1" applyAlignment="1">
      <alignment vertical="center"/>
    </xf>
    <xf numFmtId="4" fontId="6" fillId="0" borderId="25" xfId="0" applyNumberFormat="1" applyFont="1" applyBorder="1"/>
    <xf numFmtId="0" fontId="13" fillId="0" borderId="26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4" fontId="6" fillId="0" borderId="28" xfId="0" applyNumberFormat="1" applyFont="1" applyBorder="1" applyAlignment="1">
      <alignment horizontal="right" vertical="center"/>
    </xf>
    <xf numFmtId="168" fontId="8" fillId="3" borderId="3" xfId="0" applyNumberFormat="1" applyFont="1" applyFill="1" applyBorder="1" applyAlignment="1">
      <alignment horizontal="right" vertical="center"/>
    </xf>
    <xf numFmtId="167" fontId="5" fillId="0" borderId="29" xfId="0" applyNumberFormat="1" applyFont="1" applyBorder="1" applyAlignment="1">
      <alignment horizontal="left" vertical="center"/>
    </xf>
    <xf numFmtId="0" fontId="6" fillId="0" borderId="30" xfId="0" applyFont="1" applyBorder="1" applyAlignment="1">
      <alignment vertical="center" wrapText="1"/>
    </xf>
    <xf numFmtId="165" fontId="6" fillId="0" borderId="30" xfId="5" applyFont="1" applyFill="1" applyBorder="1" applyAlignment="1">
      <alignment horizontal="right" vertical="center"/>
    </xf>
    <xf numFmtId="4" fontId="6" fillId="0" borderId="30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9" fillId="0" borderId="0" xfId="0" applyFont="1"/>
    <xf numFmtId="0" fontId="5" fillId="5" borderId="5" xfId="0" applyFont="1" applyFill="1" applyBorder="1" applyAlignment="1">
      <alignment horizontal="left" vertical="center" wrapText="1"/>
    </xf>
    <xf numFmtId="4" fontId="5" fillId="0" borderId="17" xfId="0" applyNumberFormat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5" fillId="2" borderId="12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left" vertical="center" wrapText="1"/>
    </xf>
    <xf numFmtId="0" fontId="10" fillId="2" borderId="6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right" vertical="center"/>
    </xf>
    <xf numFmtId="0" fontId="11" fillId="2" borderId="0" xfId="1" applyFont="1" applyFill="1" applyBorder="1" applyAlignment="1">
      <alignment horizontal="right" vertical="center"/>
    </xf>
    <xf numFmtId="0" fontId="12" fillId="2" borderId="0" xfId="1" applyFont="1" applyFill="1" applyBorder="1" applyAlignment="1">
      <alignment horizontal="left" vertical="center" wrapText="1"/>
    </xf>
    <xf numFmtId="0" fontId="12" fillId="2" borderId="7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14" fontId="5" fillId="2" borderId="8" xfId="1" applyNumberFormat="1" applyFont="1" applyFill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right" vertical="center"/>
    </xf>
    <xf numFmtId="2" fontId="6" fillId="4" borderId="2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right" vertical="center"/>
    </xf>
  </cellXfs>
  <cellStyles count="9">
    <cellStyle name="Estilo MÓDULOS" xfId="8"/>
    <cellStyle name="Millares [0] 4" xfId="7"/>
    <cellStyle name="Millares 4" xfId="5"/>
    <cellStyle name="Millares 7" xfId="3"/>
    <cellStyle name="Normal" xfId="0" builtinId="0"/>
    <cellStyle name="Normal 10 2" xfId="4"/>
    <cellStyle name="Normal 2" xfId="1"/>
    <cellStyle name="Normal 2 3" xfId="2"/>
    <cellStyle name="Porcentu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470647</xdr:colOff>
      <xdr:row>0</xdr:row>
      <xdr:rowOff>33619</xdr:rowOff>
    </xdr:from>
    <xdr:to>
      <xdr:col>6</xdr:col>
      <xdr:colOff>572745</xdr:colOff>
      <xdr:row>1</xdr:row>
      <xdr:rowOff>3767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47" y="33619"/>
          <a:ext cx="8314765" cy="1303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view="pageBreakPreview" zoomScale="90" zoomScaleNormal="100" zoomScaleSheetLayoutView="90" workbookViewId="0">
      <selection activeCell="C8" sqref="C8:E8"/>
    </sheetView>
  </sheetViews>
  <sheetFormatPr baseColWidth="10" defaultColWidth="11.42578125" defaultRowHeight="20.25" x14ac:dyDescent="0.3"/>
  <cols>
    <col min="1" max="1" width="7.140625" style="1" customWidth="1"/>
    <col min="2" max="2" width="61.7109375" style="3" customWidth="1"/>
    <col min="3" max="3" width="12.5703125" style="1" customWidth="1"/>
    <col min="4" max="4" width="10.42578125" style="1" customWidth="1"/>
    <col min="5" max="5" width="13.7109375" style="1" bestFit="1" customWidth="1"/>
    <col min="6" max="6" width="17.7109375" style="1" customWidth="1"/>
    <col min="7" max="7" width="19.42578125" style="70" bestFit="1" customWidth="1"/>
    <col min="8" max="16384" width="11.42578125" style="1"/>
  </cols>
  <sheetData>
    <row r="1" spans="1:7" ht="105" customHeight="1" x14ac:dyDescent="0.3">
      <c r="A1" s="5"/>
      <c r="B1" s="6"/>
      <c r="C1" s="7"/>
      <c r="D1" s="7"/>
      <c r="E1" s="7"/>
      <c r="F1" s="7"/>
      <c r="G1" s="8"/>
    </row>
    <row r="2" spans="1:7" ht="23.25" customHeight="1" x14ac:dyDescent="0.25">
      <c r="A2" s="77" t="s">
        <v>11</v>
      </c>
      <c r="B2" s="78"/>
      <c r="C2" s="78"/>
      <c r="D2" s="78"/>
      <c r="E2" s="78"/>
      <c r="F2" s="78"/>
      <c r="G2" s="79"/>
    </row>
    <row r="3" spans="1:7" ht="23.25" customHeight="1" x14ac:dyDescent="0.25">
      <c r="A3" s="80"/>
      <c r="B3" s="81"/>
      <c r="C3" s="82"/>
      <c r="D3" s="82"/>
      <c r="E3" s="82"/>
      <c r="F3" s="82"/>
      <c r="G3" s="83"/>
    </row>
    <row r="4" spans="1:7" ht="46.5" customHeight="1" thickBot="1" x14ac:dyDescent="0.3">
      <c r="A4" s="73" t="s">
        <v>12</v>
      </c>
      <c r="B4" s="74"/>
      <c r="C4" s="84" t="s">
        <v>44</v>
      </c>
      <c r="D4" s="84"/>
      <c r="E4" s="84"/>
      <c r="F4" s="84"/>
      <c r="G4" s="85"/>
    </row>
    <row r="5" spans="1:7" ht="40.5" customHeight="1" thickBot="1" x14ac:dyDescent="0.3">
      <c r="A5" s="73" t="s">
        <v>13</v>
      </c>
      <c r="B5" s="74"/>
      <c r="C5" s="75" t="s">
        <v>45</v>
      </c>
      <c r="D5" s="75"/>
      <c r="E5" s="75"/>
      <c r="F5" s="75"/>
      <c r="G5" s="76"/>
    </row>
    <row r="6" spans="1:7" ht="23.25" customHeight="1" thickBot="1" x14ac:dyDescent="0.3">
      <c r="A6" s="73" t="s">
        <v>14</v>
      </c>
      <c r="B6" s="74"/>
      <c r="C6" s="86" t="s">
        <v>43</v>
      </c>
      <c r="D6" s="86"/>
      <c r="E6" s="86"/>
      <c r="F6" s="86"/>
      <c r="G6" s="87"/>
    </row>
    <row r="7" spans="1:7" ht="23.25" customHeight="1" thickBot="1" x14ac:dyDescent="0.3">
      <c r="A7" s="73" t="s">
        <v>15</v>
      </c>
      <c r="B7" s="74"/>
      <c r="C7" s="88" t="s">
        <v>16</v>
      </c>
      <c r="D7" s="88"/>
      <c r="E7" s="88"/>
      <c r="F7" s="88"/>
      <c r="G7" s="89"/>
    </row>
    <row r="8" spans="1:7" ht="23.25" customHeight="1" thickBot="1" x14ac:dyDescent="0.3">
      <c r="A8" s="73" t="s">
        <v>17</v>
      </c>
      <c r="B8" s="74"/>
      <c r="C8" s="90"/>
      <c r="D8" s="90"/>
      <c r="E8" s="90"/>
      <c r="F8" s="9"/>
      <c r="G8" s="10"/>
    </row>
    <row r="9" spans="1:7" ht="21" thickBot="1" x14ac:dyDescent="0.3">
      <c r="A9" s="11"/>
      <c r="B9" s="12"/>
      <c r="C9" s="13"/>
      <c r="D9" s="12"/>
      <c r="E9" s="12"/>
      <c r="F9" s="12"/>
      <c r="G9" s="14"/>
    </row>
    <row r="10" spans="1:7" s="15" customFormat="1" ht="19.5" thickBot="1" x14ac:dyDescent="0.35">
      <c r="A10" s="16" t="s">
        <v>0</v>
      </c>
      <c r="B10" s="17" t="s">
        <v>1</v>
      </c>
      <c r="C10" s="17" t="s">
        <v>2</v>
      </c>
      <c r="D10" s="17" t="s">
        <v>3</v>
      </c>
      <c r="E10" s="17" t="s">
        <v>4</v>
      </c>
      <c r="F10" s="17" t="s">
        <v>5</v>
      </c>
      <c r="G10" s="17" t="s">
        <v>6</v>
      </c>
    </row>
    <row r="11" spans="1:7" ht="19.5" thickBot="1" x14ac:dyDescent="0.3">
      <c r="A11" s="18">
        <v>1</v>
      </c>
      <c r="B11" s="19" t="s">
        <v>10</v>
      </c>
      <c r="C11" s="20"/>
      <c r="D11" s="20"/>
      <c r="E11" s="20"/>
      <c r="F11" s="20"/>
      <c r="G11" s="31"/>
    </row>
    <row r="12" spans="1:7" ht="18.75" x14ac:dyDescent="0.25">
      <c r="A12" s="72">
        <f t="shared" ref="A12" si="0">+A11+0.01</f>
        <v>1.01</v>
      </c>
      <c r="B12" s="22" t="s">
        <v>49</v>
      </c>
      <c r="C12" s="23">
        <v>1</v>
      </c>
      <c r="D12" s="23" t="s">
        <v>3</v>
      </c>
      <c r="E12" s="24"/>
      <c r="F12" s="25">
        <f>+ROUND(C12*E12,2)</f>
        <v>0</v>
      </c>
      <c r="G12" s="26"/>
    </row>
    <row r="13" spans="1:7" ht="19.5" thickBot="1" x14ac:dyDescent="0.35">
      <c r="A13" s="27"/>
      <c r="B13" s="28"/>
      <c r="C13" s="29"/>
      <c r="D13" s="29"/>
      <c r="E13" s="29"/>
      <c r="F13" s="29"/>
      <c r="G13" s="30">
        <f>SUM(F12)</f>
        <v>0</v>
      </c>
    </row>
    <row r="14" spans="1:7" ht="19.5" thickBot="1" x14ac:dyDescent="0.3">
      <c r="A14" s="18">
        <v>2</v>
      </c>
      <c r="B14" s="19" t="s">
        <v>47</v>
      </c>
      <c r="C14" s="20"/>
      <c r="D14" s="20"/>
      <c r="E14" s="20"/>
      <c r="F14" s="20"/>
      <c r="G14" s="31"/>
    </row>
    <row r="15" spans="1:7" s="15" customFormat="1" ht="18.75" x14ac:dyDescent="0.3">
      <c r="A15" s="21">
        <f>+A14+0.01</f>
        <v>2.0099999999999998</v>
      </c>
      <c r="B15" s="22" t="s">
        <v>9</v>
      </c>
      <c r="C15" s="23">
        <v>1</v>
      </c>
      <c r="D15" s="23" t="s">
        <v>22</v>
      </c>
      <c r="E15" s="24"/>
      <c r="F15" s="25">
        <f>+ROUND(C15*E15,2)</f>
        <v>0</v>
      </c>
      <c r="G15" s="26"/>
    </row>
    <row r="16" spans="1:7" s="15" customFormat="1" ht="37.5" x14ac:dyDescent="0.3">
      <c r="A16" s="21">
        <f>+A15+0.01</f>
        <v>2.0199999999999996</v>
      </c>
      <c r="B16" s="22" t="s">
        <v>46</v>
      </c>
      <c r="C16" s="23">
        <v>180</v>
      </c>
      <c r="D16" s="23" t="s">
        <v>18</v>
      </c>
      <c r="E16" s="24"/>
      <c r="F16" s="25">
        <f>+ROUND(C16*E16,2)</f>
        <v>0</v>
      </c>
      <c r="G16" s="26"/>
    </row>
    <row r="17" spans="1:7" s="15" customFormat="1" ht="18.75" x14ac:dyDescent="0.3">
      <c r="A17" s="21">
        <f>+A21+0.01</f>
        <v>2.0599999999999987</v>
      </c>
      <c r="B17" s="22" t="s">
        <v>51</v>
      </c>
      <c r="C17" s="23">
        <v>216</v>
      </c>
      <c r="D17" s="23" t="s">
        <v>18</v>
      </c>
      <c r="E17" s="24"/>
      <c r="F17" s="25">
        <f t="shared" ref="F17" si="1">+ROUND(C17*E17,2)</f>
        <v>0</v>
      </c>
      <c r="G17" s="26"/>
    </row>
    <row r="18" spans="1:7" s="15" customFormat="1" ht="18.75" x14ac:dyDescent="0.3">
      <c r="A18" s="21">
        <f>+A16+0.01</f>
        <v>2.0299999999999994</v>
      </c>
      <c r="B18" s="22" t="s">
        <v>54</v>
      </c>
      <c r="C18" s="23">
        <v>18</v>
      </c>
      <c r="D18" s="23" t="s">
        <v>18</v>
      </c>
      <c r="E18" s="24"/>
      <c r="F18" s="25">
        <f>+ROUND(C18*E18,2)</f>
        <v>0</v>
      </c>
      <c r="G18" s="26"/>
    </row>
    <row r="19" spans="1:7" s="15" customFormat="1" ht="18.75" x14ac:dyDescent="0.3">
      <c r="A19" s="21">
        <f>+A18+0.01</f>
        <v>2.0399999999999991</v>
      </c>
      <c r="B19" s="22" t="s">
        <v>53</v>
      </c>
      <c r="C19" s="23">
        <v>6</v>
      </c>
      <c r="D19" s="23" t="s">
        <v>18</v>
      </c>
      <c r="E19" s="24"/>
      <c r="F19" s="25">
        <f>+ROUND(C19*E19,2)</f>
        <v>0</v>
      </c>
      <c r="G19" s="26"/>
    </row>
    <row r="20" spans="1:7" s="15" customFormat="1" ht="18.75" x14ac:dyDescent="0.3">
      <c r="A20" s="21">
        <f>+A17+0.01</f>
        <v>2.0699999999999985</v>
      </c>
      <c r="B20" s="22" t="s">
        <v>48</v>
      </c>
      <c r="C20" s="23">
        <v>24</v>
      </c>
      <c r="D20" s="23" t="s">
        <v>19</v>
      </c>
      <c r="E20" s="24"/>
      <c r="F20" s="25">
        <f>+ROUND(C20*E20,2)</f>
        <v>0</v>
      </c>
      <c r="G20" s="26"/>
    </row>
    <row r="21" spans="1:7" s="15" customFormat="1" ht="20.25" customHeight="1" x14ac:dyDescent="0.3">
      <c r="A21" s="21">
        <f t="shared" ref="A21" si="2">+A19+0.01</f>
        <v>2.0499999999999989</v>
      </c>
      <c r="B21" s="71" t="s">
        <v>50</v>
      </c>
      <c r="C21" s="23">
        <v>145.91999999999999</v>
      </c>
      <c r="D21" s="23" t="s">
        <v>18</v>
      </c>
      <c r="E21" s="24"/>
      <c r="F21" s="25">
        <f t="shared" ref="F21" si="3">+ROUND(C21*E21,2)</f>
        <v>0</v>
      </c>
      <c r="G21" s="26"/>
    </row>
    <row r="22" spans="1:7" s="15" customFormat="1" ht="19.5" thickBot="1" x14ac:dyDescent="0.35">
      <c r="A22" s="27"/>
      <c r="B22" s="28"/>
      <c r="C22" s="29"/>
      <c r="D22" s="29"/>
      <c r="E22" s="29"/>
      <c r="F22" s="29"/>
      <c r="G22" s="30">
        <f>+SUM(F15:F22)</f>
        <v>0</v>
      </c>
    </row>
    <row r="23" spans="1:7" ht="19.5" thickBot="1" x14ac:dyDescent="0.3">
      <c r="A23" s="18">
        <v>2</v>
      </c>
      <c r="B23" s="19" t="s">
        <v>58</v>
      </c>
      <c r="C23" s="20"/>
      <c r="D23" s="20"/>
      <c r="E23" s="20"/>
      <c r="F23" s="20"/>
      <c r="G23" s="31"/>
    </row>
    <row r="24" spans="1:7" s="15" customFormat="1" ht="18.75" x14ac:dyDescent="0.3">
      <c r="A24" s="21">
        <f>+A23+0.01</f>
        <v>2.0099999999999998</v>
      </c>
      <c r="B24" s="22" t="s">
        <v>52</v>
      </c>
      <c r="C24" s="23">
        <v>1</v>
      </c>
      <c r="D24" s="23" t="s">
        <v>22</v>
      </c>
      <c r="E24" s="24"/>
      <c r="F24" s="25">
        <f>+ROUND(C24*E24,2)</f>
        <v>0</v>
      </c>
      <c r="G24" s="26"/>
    </row>
    <row r="25" spans="1:7" s="15" customFormat="1" ht="37.5" x14ac:dyDescent="0.3">
      <c r="A25" s="21">
        <f>+A24+0.01</f>
        <v>2.0199999999999996</v>
      </c>
      <c r="B25" s="22" t="s">
        <v>55</v>
      </c>
      <c r="C25" s="23">
        <v>17.55</v>
      </c>
      <c r="D25" s="23" t="s">
        <v>18</v>
      </c>
      <c r="E25" s="24"/>
      <c r="F25" s="25">
        <f>+ROUND(C25*E25,2)</f>
        <v>0</v>
      </c>
      <c r="G25" s="26"/>
    </row>
    <row r="26" spans="1:7" s="15" customFormat="1" ht="18.75" x14ac:dyDescent="0.3">
      <c r="A26" s="21">
        <f t="shared" ref="A26" si="4">+A25+0.01</f>
        <v>2.0299999999999994</v>
      </c>
      <c r="B26" s="22" t="s">
        <v>42</v>
      </c>
      <c r="C26" s="23">
        <v>42.12</v>
      </c>
      <c r="D26" s="23" t="s">
        <v>18</v>
      </c>
      <c r="E26" s="24"/>
      <c r="F26" s="25">
        <f t="shared" ref="F26" si="5">+ROUND(C26*E26,2)</f>
        <v>0</v>
      </c>
      <c r="G26" s="26"/>
    </row>
    <row r="27" spans="1:7" s="15" customFormat="1" ht="40.5" customHeight="1" x14ac:dyDescent="0.3">
      <c r="A27" s="21">
        <f>+A25+0.01</f>
        <v>2.0299999999999994</v>
      </c>
      <c r="B27" s="22" t="s">
        <v>56</v>
      </c>
      <c r="C27" s="23">
        <v>1.62</v>
      </c>
      <c r="D27" s="23" t="s">
        <v>18</v>
      </c>
      <c r="E27" s="24"/>
      <c r="F27" s="25">
        <f>+ROUND(C27*E27,2)</f>
        <v>0</v>
      </c>
      <c r="G27" s="26"/>
    </row>
    <row r="28" spans="1:7" s="15" customFormat="1" ht="80.25" customHeight="1" x14ac:dyDescent="0.3">
      <c r="A28" s="21">
        <f>+A25+0.01</f>
        <v>2.0299999999999994</v>
      </c>
      <c r="B28" s="22" t="s">
        <v>57</v>
      </c>
      <c r="C28" s="23">
        <v>4.68</v>
      </c>
      <c r="D28" s="23" t="s">
        <v>18</v>
      </c>
      <c r="E28" s="24"/>
      <c r="F28" s="25">
        <f>+ROUND(C28*E28,2)</f>
        <v>0</v>
      </c>
      <c r="G28" s="26"/>
    </row>
    <row r="29" spans="1:7" s="15" customFormat="1" ht="18.75" x14ac:dyDescent="0.3">
      <c r="A29" s="21">
        <f t="shared" ref="A29" si="6">+A27+0.01</f>
        <v>2.0399999999999991</v>
      </c>
      <c r="B29" s="71" t="s">
        <v>50</v>
      </c>
      <c r="C29" s="23">
        <v>11.25</v>
      </c>
      <c r="D29" s="23" t="s">
        <v>18</v>
      </c>
      <c r="E29" s="24"/>
      <c r="F29" s="25">
        <f t="shared" ref="F29" si="7">+ROUND(C29*E29,2)</f>
        <v>0</v>
      </c>
      <c r="G29" s="26"/>
    </row>
    <row r="30" spans="1:7" s="15" customFormat="1" ht="19.5" thickBot="1" x14ac:dyDescent="0.35">
      <c r="A30" s="27"/>
      <c r="B30" s="28"/>
      <c r="C30" s="29"/>
      <c r="D30" s="29"/>
      <c r="E30" s="29"/>
      <c r="F30" s="29"/>
      <c r="G30" s="30">
        <f>+SUM(F24:F30)</f>
        <v>0</v>
      </c>
    </row>
    <row r="31" spans="1:7" ht="19.5" thickBot="1" x14ac:dyDescent="0.3">
      <c r="A31" s="18">
        <v>2</v>
      </c>
      <c r="B31" s="19" t="s">
        <v>20</v>
      </c>
      <c r="C31" s="20"/>
      <c r="D31" s="20"/>
      <c r="E31" s="20"/>
      <c r="F31" s="20"/>
      <c r="G31" s="31"/>
    </row>
    <row r="32" spans="1:7" ht="18.75" x14ac:dyDescent="0.25">
      <c r="A32" s="72">
        <f t="shared" ref="A32" si="8">+A31+0.01</f>
        <v>2.0099999999999998</v>
      </c>
      <c r="B32" s="22" t="s">
        <v>21</v>
      </c>
      <c r="C32" s="23">
        <v>1</v>
      </c>
      <c r="D32" s="23" t="s">
        <v>22</v>
      </c>
      <c r="E32" s="24"/>
      <c r="F32" s="25">
        <f>+ROUND(C32*E32,2)</f>
        <v>0</v>
      </c>
      <c r="G32" s="26"/>
    </row>
    <row r="33" spans="1:7" ht="19.5" thickBot="1" x14ac:dyDescent="0.35">
      <c r="A33" s="27"/>
      <c r="B33" s="28"/>
      <c r="C33" s="29"/>
      <c r="D33" s="29"/>
      <c r="E33" s="29"/>
      <c r="F33" s="29"/>
      <c r="G33" s="30">
        <f>SUM(F32)</f>
        <v>0</v>
      </c>
    </row>
    <row r="34" spans="1:7" ht="19.5" thickBot="1" x14ac:dyDescent="0.3">
      <c r="A34" s="32"/>
      <c r="B34" s="33"/>
      <c r="C34" s="34"/>
      <c r="D34" s="2"/>
      <c r="E34" s="35"/>
      <c r="F34" s="35"/>
      <c r="G34" s="36"/>
    </row>
    <row r="35" spans="1:7" ht="19.5" thickBot="1" x14ac:dyDescent="0.3">
      <c r="A35" s="91" t="s">
        <v>23</v>
      </c>
      <c r="B35" s="92"/>
      <c r="C35" s="92"/>
      <c r="D35" s="92"/>
      <c r="E35" s="92"/>
      <c r="F35" s="92"/>
      <c r="G35" s="37">
        <f>SUM(G12:G33)</f>
        <v>0</v>
      </c>
    </row>
    <row r="36" spans="1:7" ht="23.25" thickBot="1" x14ac:dyDescent="0.3">
      <c r="A36" s="38"/>
      <c r="B36" s="39"/>
      <c r="C36" s="39"/>
      <c r="D36" s="39"/>
      <c r="E36" s="39"/>
      <c r="F36" s="39"/>
      <c r="G36" s="4"/>
    </row>
    <row r="37" spans="1:7" ht="19.5" thickBot="1" x14ac:dyDescent="0.3">
      <c r="A37" s="18">
        <v>4</v>
      </c>
      <c r="B37" s="19" t="s">
        <v>8</v>
      </c>
      <c r="C37" s="40"/>
      <c r="D37" s="40"/>
      <c r="E37" s="40"/>
      <c r="F37" s="40"/>
      <c r="G37" s="37"/>
    </row>
    <row r="38" spans="1:7" ht="19.5" thickBot="1" x14ac:dyDescent="0.3">
      <c r="A38" s="41" t="s">
        <v>24</v>
      </c>
      <c r="B38" s="42" t="s">
        <v>25</v>
      </c>
      <c r="C38" s="43"/>
      <c r="D38" s="44"/>
      <c r="E38" s="45"/>
      <c r="F38" s="46">
        <f t="shared" ref="F38:F45" si="9">ROUND($G$35*D38,2)</f>
        <v>0</v>
      </c>
      <c r="G38" s="47"/>
    </row>
    <row r="39" spans="1:7" ht="19.5" thickBot="1" x14ac:dyDescent="0.35">
      <c r="A39" s="48" t="s">
        <v>26</v>
      </c>
      <c r="B39" s="49" t="s">
        <v>27</v>
      </c>
      <c r="C39" s="50"/>
      <c r="D39" s="51"/>
      <c r="E39" s="52"/>
      <c r="F39" s="46">
        <f t="shared" si="9"/>
        <v>0</v>
      </c>
      <c r="G39" s="53"/>
    </row>
    <row r="40" spans="1:7" ht="19.5" thickBot="1" x14ac:dyDescent="0.35">
      <c r="A40" s="48" t="s">
        <v>28</v>
      </c>
      <c r="B40" s="49" t="s">
        <v>29</v>
      </c>
      <c r="C40" s="50"/>
      <c r="D40" s="51"/>
      <c r="E40" s="52"/>
      <c r="F40" s="46">
        <f t="shared" si="9"/>
        <v>0</v>
      </c>
      <c r="G40" s="53"/>
    </row>
    <row r="41" spans="1:7" ht="19.5" thickBot="1" x14ac:dyDescent="0.35">
      <c r="A41" s="48" t="s">
        <v>30</v>
      </c>
      <c r="B41" s="49" t="s">
        <v>31</v>
      </c>
      <c r="C41" s="50"/>
      <c r="D41" s="51">
        <v>0.05</v>
      </c>
      <c r="E41" s="52"/>
      <c r="F41" s="46">
        <f t="shared" si="9"/>
        <v>0</v>
      </c>
      <c r="G41" s="53"/>
    </row>
    <row r="42" spans="1:7" ht="19.5" thickBot="1" x14ac:dyDescent="0.35">
      <c r="A42" s="48" t="s">
        <v>32</v>
      </c>
      <c r="B42" s="49" t="s">
        <v>33</v>
      </c>
      <c r="C42" s="50"/>
      <c r="D42" s="51">
        <v>0.05</v>
      </c>
      <c r="E42" s="52"/>
      <c r="F42" s="46">
        <f t="shared" si="9"/>
        <v>0</v>
      </c>
      <c r="G42" s="53"/>
    </row>
    <row r="43" spans="1:7" ht="19.5" thickBot="1" x14ac:dyDescent="0.35">
      <c r="A43" s="48" t="s">
        <v>34</v>
      </c>
      <c r="B43" s="49" t="s">
        <v>35</v>
      </c>
      <c r="C43" s="50"/>
      <c r="D43" s="51">
        <v>0.04</v>
      </c>
      <c r="E43" s="52"/>
      <c r="F43" s="46">
        <f t="shared" si="9"/>
        <v>0</v>
      </c>
      <c r="G43" s="53"/>
    </row>
    <row r="44" spans="1:7" ht="38.25" thickBot="1" x14ac:dyDescent="0.35">
      <c r="A44" s="48" t="s">
        <v>36</v>
      </c>
      <c r="B44" s="54" t="s">
        <v>37</v>
      </c>
      <c r="C44" s="50"/>
      <c r="D44" s="51">
        <v>0.01</v>
      </c>
      <c r="E44" s="52"/>
      <c r="F44" s="46">
        <f t="shared" si="9"/>
        <v>0</v>
      </c>
      <c r="G44" s="53"/>
    </row>
    <row r="45" spans="1:7" ht="19.5" thickBot="1" x14ac:dyDescent="0.35">
      <c r="A45" s="48" t="s">
        <v>38</v>
      </c>
      <c r="B45" s="49" t="s">
        <v>39</v>
      </c>
      <c r="C45" s="50"/>
      <c r="D45" s="51">
        <v>1E-3</v>
      </c>
      <c r="E45" s="52"/>
      <c r="F45" s="46">
        <f t="shared" si="9"/>
        <v>0</v>
      </c>
      <c r="G45" s="53"/>
    </row>
    <row r="46" spans="1:7" ht="19.5" thickBot="1" x14ac:dyDescent="0.35">
      <c r="A46" s="48" t="s">
        <v>40</v>
      </c>
      <c r="B46" s="49" t="s">
        <v>41</v>
      </c>
      <c r="C46" s="50"/>
      <c r="D46" s="51">
        <v>0.18</v>
      </c>
      <c r="E46" s="52"/>
      <c r="F46" s="46">
        <f>ROUND($G$35*D46*0.1,2)</f>
        <v>0</v>
      </c>
      <c r="G46" s="53"/>
    </row>
    <row r="47" spans="1:7" ht="19.5" thickBot="1" x14ac:dyDescent="0.35">
      <c r="A47" s="55"/>
      <c r="B47" s="56"/>
      <c r="C47" s="57"/>
      <c r="D47" s="56"/>
      <c r="E47" s="56"/>
      <c r="F47" s="58"/>
      <c r="G47" s="59">
        <f>SUM(F38:F46)</f>
        <v>0</v>
      </c>
    </row>
    <row r="48" spans="1:7" ht="19.5" thickBot="1" x14ac:dyDescent="0.3">
      <c r="A48" s="60"/>
      <c r="B48" s="61"/>
      <c r="C48" s="61"/>
      <c r="D48" s="61"/>
      <c r="E48" s="61"/>
      <c r="F48" s="61"/>
      <c r="G48" s="62"/>
    </row>
    <row r="49" spans="1:7" ht="21" thickBot="1" x14ac:dyDescent="0.3">
      <c r="A49" s="93" t="s">
        <v>7</v>
      </c>
      <c r="B49" s="94"/>
      <c r="C49" s="94"/>
      <c r="D49" s="94"/>
      <c r="E49" s="94"/>
      <c r="F49" s="94"/>
      <c r="G49" s="63">
        <f>+ROUND(SUM(G47+G35),2)</f>
        <v>0</v>
      </c>
    </row>
    <row r="50" spans="1:7" ht="18.75" x14ac:dyDescent="0.25">
      <c r="A50" s="64"/>
      <c r="B50" s="65"/>
      <c r="C50" s="66"/>
      <c r="D50" s="67"/>
      <c r="E50" s="68"/>
      <c r="F50" s="68"/>
      <c r="G50" s="69"/>
    </row>
  </sheetData>
  <autoFilter ref="A10:G33"/>
  <mergeCells count="15">
    <mergeCell ref="A35:F35"/>
    <mergeCell ref="A49:F49"/>
    <mergeCell ref="A6:B6"/>
    <mergeCell ref="C6:G6"/>
    <mergeCell ref="A7:B7"/>
    <mergeCell ref="C7:G7"/>
    <mergeCell ref="A8:B8"/>
    <mergeCell ref="C8:E8"/>
    <mergeCell ref="A5:B5"/>
    <mergeCell ref="C5:G5"/>
    <mergeCell ref="A2:G2"/>
    <mergeCell ref="A3:B3"/>
    <mergeCell ref="C3:G3"/>
    <mergeCell ref="A4:B4"/>
    <mergeCell ref="C4:G4"/>
  </mergeCells>
  <printOptions horizontalCentered="1"/>
  <pageMargins left="0.25" right="0.25" top="0.46" bottom="0.32" header="0.31496062992125984" footer="0.15"/>
  <pageSetup scale="71" orientation="portrait" horizontalDpi="300" verticalDpi="300" r:id="rId1"/>
  <headerFooter>
    <oddFooter>&amp;R&amp;9&amp;P/&amp;N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</vt:lpstr>
      <vt:lpstr>Presupuesto!Área_de_impresión</vt:lpstr>
      <vt:lpstr>Presupuesto!Títulos_a_imprimir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Ejecución De Obras</dc:creator>
  <cp:lastModifiedBy>ESTUDIO Y PROYECTO</cp:lastModifiedBy>
  <cp:lastPrinted>2021-08-20T19:18:53Z</cp:lastPrinted>
  <dcterms:created xsi:type="dcterms:W3CDTF">2017-12-28T17:07:55Z</dcterms:created>
  <dcterms:modified xsi:type="dcterms:W3CDTF">2021-09-01T18:23:00Z</dcterms:modified>
</cp:coreProperties>
</file>