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lin\Desktop\OAIM\"/>
    </mc:Choice>
  </mc:AlternateContent>
  <bookViews>
    <workbookView xWindow="0" yWindow="0" windowWidth="20490" windowHeight="7755" tabRatio="344" activeTab="1"/>
  </bookViews>
  <sheets>
    <sheet name="ACT 29 06 2021 (2)" sheetId="8" r:id="rId1"/>
    <sheet name="ACT 29 06 202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CAL50" localSheetId="0">#REF!</definedName>
    <definedName name="______CAL50">#REF!</definedName>
    <definedName name="______MZ1155" localSheetId="0">#REF!</definedName>
    <definedName name="______MZ1155">#REF!</definedName>
    <definedName name="______mz125" localSheetId="0">#REF!</definedName>
    <definedName name="______mz125">#REF!</definedName>
    <definedName name="______MZ13" localSheetId="0">#REF!</definedName>
    <definedName name="______MZ13">#REF!</definedName>
    <definedName name="______MZ14" localSheetId="0">#REF!</definedName>
    <definedName name="______MZ14">#REF!</definedName>
    <definedName name="______MZ16" localSheetId="0">#REF!</definedName>
    <definedName name="______MZ16">#REF!</definedName>
    <definedName name="______MZ17" localSheetId="0">#REF!</definedName>
    <definedName name="______MZ17">#REF!</definedName>
    <definedName name="_____CAL50" localSheetId="0">#REF!</definedName>
    <definedName name="_____CAL50">#REF!</definedName>
    <definedName name="_____hor210">'[2]anal term'!$G$1512</definedName>
    <definedName name="_____MZ1155" localSheetId="0">#REF!</definedName>
    <definedName name="_____MZ1155">#REF!</definedName>
    <definedName name="_____mz125" localSheetId="0">#REF!</definedName>
    <definedName name="_____mz125">#REF!</definedName>
    <definedName name="_____MZ13" localSheetId="0">#REF!</definedName>
    <definedName name="_____MZ13">#REF!</definedName>
    <definedName name="_____MZ14" localSheetId="0">#REF!</definedName>
    <definedName name="_____MZ14">#REF!</definedName>
    <definedName name="_____MZ16" localSheetId="0">#REF!</definedName>
    <definedName name="_____MZ16">#REF!</definedName>
    <definedName name="_____MZ17" localSheetId="0">#REF!</definedName>
    <definedName name="_____MZ17">#REF!</definedName>
    <definedName name="____F" localSheetId="0">[3]Presupuesto!#REF!</definedName>
    <definedName name="____F">[3]Presupuesto!#REF!</definedName>
    <definedName name="____hor210">'[2]anal term'!$G$1512</definedName>
    <definedName name="___CAL50" localSheetId="0">#REF!</definedName>
    <definedName name="___CAL50">#REF!</definedName>
    <definedName name="___F" localSheetId="0">[3]Presupuesto!#REF!</definedName>
    <definedName name="___F">[3]Presupuesto!#REF!</definedName>
    <definedName name="___hor210">'[2]anal term'!$G$1512</definedName>
    <definedName name="___MZ1155" localSheetId="0">#REF!</definedName>
    <definedName name="___MZ1155">#REF!</definedName>
    <definedName name="___mz125" localSheetId="0">#REF!</definedName>
    <definedName name="___mz125">#REF!</definedName>
    <definedName name="___MZ13" localSheetId="0">#REF!</definedName>
    <definedName name="___MZ13">#REF!</definedName>
    <definedName name="___MZ14" localSheetId="0">#REF!</definedName>
    <definedName name="___MZ14">#REF!</definedName>
    <definedName name="___MZ16" localSheetId="0">#REF!</definedName>
    <definedName name="___MZ16">#REF!</definedName>
    <definedName name="___MZ17" localSheetId="0">#REF!</definedName>
    <definedName name="___MZ17">#REF!</definedName>
    <definedName name="__123Graph_A" localSheetId="0" hidden="1">[3]Presupuesto!#REF!</definedName>
    <definedName name="__123Graph_A" hidden="1">[3]Presupuesto!#REF!</definedName>
    <definedName name="__123Graph_B" localSheetId="0" hidden="1">[3]Presupuesto!#REF!</definedName>
    <definedName name="__123Graph_B" hidden="1">[3]Presupuesto!#REF!</definedName>
    <definedName name="__123Graph_C" localSheetId="0" hidden="1">[3]Presupuesto!#REF!</definedName>
    <definedName name="__123Graph_C" hidden="1">[3]Presupuesto!#REF!</definedName>
    <definedName name="__123Graph_D" localSheetId="0" hidden="1">[3]Presupuesto!#REF!</definedName>
    <definedName name="__123Graph_D" hidden="1">[3]Presupuesto!#REF!</definedName>
    <definedName name="__123Graph_E" localSheetId="0" hidden="1">[3]Presupuesto!#REF!</definedName>
    <definedName name="__123Graph_E" hidden="1">[3]Presupuesto!#REF!</definedName>
    <definedName name="__123Graph_F" localSheetId="0" hidden="1">[3]Presupuesto!#REF!</definedName>
    <definedName name="__123Graph_F" hidden="1">[3]Presupuesto!#REF!</definedName>
    <definedName name="__F" localSheetId="0">[3]Presupuesto!#REF!</definedName>
    <definedName name="__F">[3]Presupuesto!#REF!</definedName>
    <definedName name="__hor210">'[2]anal term'!$G$1512</definedName>
    <definedName name="_1" localSheetId="0">[4]A!#REF!</definedName>
    <definedName name="_1">[4]A!#REF!</definedName>
    <definedName name="_CAL50" localSheetId="0">#REF!</definedName>
    <definedName name="_CAL50">#REF!</definedName>
    <definedName name="_F" localSheetId="0">[3]Presupuesto!#REF!</definedName>
    <definedName name="_F">[3]Presupuesto!#REF!</definedName>
    <definedName name="_hor210">'[2]anal term'!$G$1512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A" localSheetId="0">[3]Presupuesto!#REF!</definedName>
    <definedName name="A">[3]Presupuesto!#REF!</definedName>
    <definedName name="AC" localSheetId="0">#REF!</definedName>
    <definedName name="AC">#REF!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ERO" localSheetId="0">#REF!</definedName>
    <definedName name="ACERO">#REF!</definedName>
    <definedName name="ACUM" localSheetId="0">[4]A!#REF!</definedName>
    <definedName name="ACUM">[4]A!#REF!</definedName>
    <definedName name="adamiosi" localSheetId="0">[5]ANALISIS!#REF!</definedName>
    <definedName name="adamiosi">[5]ANALISIS!#REF!</definedName>
    <definedName name="ADAMIOSIN" localSheetId="0">#REF!</definedName>
    <definedName name="ADAMIOSIN">#REF!</definedName>
    <definedName name="ALAMBRE" localSheetId="0">#REF!</definedName>
    <definedName name="ALAMBRE">#REF!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_xlnm.Print_Area" localSheetId="1">'ACT 29 06 2021'!$B$1:$H$58</definedName>
    <definedName name="_xlnm.Print_Area" localSheetId="0">'ACT 29 06 2021 (2)'!$B$1:$H$58</definedName>
    <definedName name="_xlnm.Print_Area">[3]Presupuesto!#REF!</definedName>
    <definedName name="ARENAF" localSheetId="0">#REF!</definedName>
    <definedName name="ARENAF">#REF!</definedName>
    <definedName name="ARENAFINA" localSheetId="0">#REF!</definedName>
    <definedName name="ARENAFINA">#REF!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B" localSheetId="0">#REF!</definedName>
    <definedName name="B">#REF!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4" localSheetId="0">#REF!</definedName>
    <definedName name="block4">#REF!</definedName>
    <definedName name="BLOCK6" localSheetId="0">#REF!</definedName>
    <definedName name="BLOCK6">#REF!</definedName>
    <definedName name="block8" localSheetId="0">#REF!</definedName>
    <definedName name="block8">#REF!</definedName>
    <definedName name="BLOCKCA" localSheetId="0">#REF!</definedName>
    <definedName name="BLOCKCA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N" localSheetId="0">[3]Presupuesto!#REF!</definedName>
    <definedName name="CAN">[3]Presupuesto!#REF!</definedName>
    <definedName name="CAVOSC" localSheetId="0">#REF!</definedName>
    <definedName name="CAVOSC">#REF!</definedName>
    <definedName name="CEMENTOG" localSheetId="0">#REF!</definedName>
    <definedName name="CEMENTOG">#REF!</definedName>
    <definedName name="CEMENTOP" localSheetId="0">#REF!</definedName>
    <definedName name="CEMENTOP">#REF!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O" localSheetId="0">#REF!</definedName>
    <definedName name="CO">#REF!</definedName>
    <definedName name="COMPENS" localSheetId="0">#REF!</definedName>
    <definedName name="COMPENS">#REF!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UB" localSheetId="0">[1]Presup.!#REF!</definedName>
    <definedName name="CUB">[1]Presup.!#REF!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BLANCO" localSheetId="0">#REF!</definedName>
    <definedName name="DERRETIDOBLANCO">#REF!</definedName>
    <definedName name="derretidocrema" localSheetId="0">#REF!</definedName>
    <definedName name="derretidocrema">#REF!</definedName>
    <definedName name="DOLAR" localSheetId="0">#REF!</definedName>
    <definedName name="DOLAR">#REF!</definedName>
    <definedName name="E" localSheetId="0">#REF!</definedName>
    <definedName name="E">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I" localSheetId="0">#REF!</definedName>
    <definedName name="FI">#REF!</definedName>
    <definedName name="FIN" localSheetId="0">#REF!</definedName>
    <definedName name="FIN">#REF!</definedName>
    <definedName name="FR" localSheetId="0">[3]Presupuesto!#REF!</definedName>
    <definedName name="FR">[3]Presupuesto!#REF!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[6]INSUMOS!$F$303</definedName>
    <definedName name="GASOI" localSheetId="0">#REF!</definedName>
    <definedName name="GASOI">#REF!</definedName>
    <definedName name="GRAVA" localSheetId="0">#REF!</definedName>
    <definedName name="GRAVA">#REF!</definedName>
    <definedName name="GRAVAL" localSheetId="0">#REF!</definedName>
    <definedName name="GRAVAL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mocolocjuntas">[6]INSUMOS!$F$261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NCREM" localSheetId="0">#REF!</definedName>
    <definedName name="INCREM">#REF!</definedName>
    <definedName name="inodorosimplex" localSheetId="0">#REF!</definedName>
    <definedName name="inodorosimplex">#REF!</definedName>
    <definedName name="ITBIS" localSheetId="0">#REF!</definedName>
    <definedName name="ITBIS">#REF!</definedName>
    <definedName name="ITBS" localSheetId="0">#REF!</definedName>
    <definedName name="ITBS">#REF!</definedName>
    <definedName name="LAVADEROSENCILLO" localSheetId="0">#REF!</definedName>
    <definedName name="LAVADEROSENCILLO">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MEMBAJADOR" localSheetId="0">#REF!</definedName>
    <definedName name="LMEMBAJADOR">#REF!</definedName>
    <definedName name="M" localSheetId="0">[1]Presup.!#REF!</definedName>
    <definedName name="M">[1]Presup.!#REF!</definedName>
    <definedName name="MADERA" localSheetId="0">#REF!</definedName>
    <definedName name="MADERA">#REF!</definedName>
    <definedName name="MADERAC" localSheetId="0">#REF!</definedName>
    <definedName name="MADERAC">#REF!</definedName>
    <definedName name="marmolpiso" localSheetId="0">#REF!</definedName>
    <definedName name="marmolpiso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">'[7]Analisis Mezclas'!$G$121</definedName>
    <definedName name="MEZCLANATILLA" localSheetId="0">#REF!</definedName>
    <definedName name="MEZCLANATILLA">#REF!</definedName>
    <definedName name="mosbotichinorojo" localSheetId="0">#REF!</definedName>
    <definedName name="mosbotichinorojo">#REF!</definedName>
    <definedName name="mozaicoFG" localSheetId="0">#REF!</definedName>
    <definedName name="mozaicoFG">#REF!</definedName>
    <definedName name="MULTI" localSheetId="0">[3]Presupuesto!#REF!</definedName>
    <definedName name="MULTI">[3]Presupuesto!#REF!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ORINALSENCILLO" localSheetId="0">#REF!</definedName>
    <definedName name="ORINALSENCILLO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P" localSheetId="0">#REF!</definedName>
    <definedName name="P">#REF!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YWOOD" localSheetId="0">#REF!</definedName>
    <definedName name="PLYWOOD">#REF!</definedName>
    <definedName name="PPD">'[8]med.mov.de tierras'!$D$6</definedName>
    <definedName name="Presupuesto_Maternidad" localSheetId="0">#REF!</definedName>
    <definedName name="Presupuesto_Maternidad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Z" localSheetId="0">#REF!</definedName>
    <definedName name="PZ">#REF!</definedName>
    <definedName name="R_" localSheetId="0">[1]Presup.!#REF!</definedName>
    <definedName name="R_">[1]Presup.!#REF!</definedName>
    <definedName name="RE" localSheetId="0">[4]A!#REF!</definedName>
    <definedName name="RE">[4]A!#REF!</definedName>
    <definedName name="S" localSheetId="0">[3]Presupuesto!#REF!</definedName>
    <definedName name="S">[3]Presupuesto!#REF!</definedName>
    <definedName name="TASA">[9]Insumos!$H$2</definedName>
    <definedName name="_xlnm.Print_Titles" localSheetId="1">'ACT 29 06 2021'!$16:$16</definedName>
    <definedName name="_xlnm.Print_Titles" localSheetId="0">'ACT 29 06 2021 (2)'!$16:$16</definedName>
    <definedName name="_xlnm.Print_Titles">#REF!</definedName>
    <definedName name="TO" localSheetId="0">[3]Presupuesto!#REF!</definedName>
    <definedName name="TO">[3]Presupuesto!#REF!</definedName>
    <definedName name="ud" localSheetId="0">[10]exteriores!#REF!</definedName>
    <definedName name="ud">[10]exteriores!#REF!</definedName>
    <definedName name="VALORM" localSheetId="0">#REF!</definedName>
    <definedName name="VALORM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P" localSheetId="0">#REF!</definedName>
    <definedName name="VP">#REF!</definedName>
    <definedName name="YESO" localSheetId="0">#REF!</definedName>
    <definedName name="YESO">#REF!</definedName>
    <definedName name="YO" localSheetId="0">[4]A!#REF!</definedName>
    <definedName name="YO">[4]A!#REF!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ocalobotichinorojo" localSheetId="0">#REF!</definedName>
    <definedName name="zocalobotichinoroj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7" l="1"/>
  <c r="D26" i="7"/>
  <c r="D23" i="7"/>
  <c r="D19" i="7"/>
  <c r="D20" i="7" s="1"/>
  <c r="K31" i="7"/>
  <c r="B35" i="8"/>
  <c r="B36" i="8" s="1"/>
  <c r="B37" i="8" s="1"/>
  <c r="B38" i="8" s="1"/>
  <c r="B39" i="8" s="1"/>
  <c r="B40" i="8" s="1"/>
  <c r="B41" i="8" s="1"/>
  <c r="B42" i="8" s="1"/>
  <c r="B43" i="8" s="1"/>
  <c r="K31" i="8"/>
  <c r="G29" i="8"/>
  <c r="H30" i="8" s="1"/>
  <c r="B29" i="8"/>
  <c r="F26" i="8"/>
  <c r="D26" i="8"/>
  <c r="D25" i="8"/>
  <c r="G25" i="8" s="1"/>
  <c r="F24" i="8"/>
  <c r="D24" i="8"/>
  <c r="G24" i="8" s="1"/>
  <c r="F23" i="8"/>
  <c r="D23" i="8"/>
  <c r="B23" i="8"/>
  <c r="B24" i="8" s="1"/>
  <c r="B25" i="8" s="1"/>
  <c r="B26" i="8" s="1"/>
  <c r="F20" i="8"/>
  <c r="D20" i="8"/>
  <c r="G20" i="8" s="1"/>
  <c r="D19" i="8"/>
  <c r="G19" i="8" s="1"/>
  <c r="G18" i="8"/>
  <c r="B18" i="8"/>
  <c r="B19" i="8" s="1"/>
  <c r="B20" i="8" s="1"/>
  <c r="G26" i="8" l="1"/>
  <c r="H21" i="8"/>
  <c r="G23" i="8"/>
  <c r="H27" i="8" s="1"/>
  <c r="H32" i="8" s="1"/>
  <c r="B23" i="7"/>
  <c r="G43" i="8" l="1"/>
  <c r="G39" i="8"/>
  <c r="G35" i="8"/>
  <c r="G41" i="8"/>
  <c r="G37" i="8"/>
  <c r="G40" i="8"/>
  <c r="G36" i="8"/>
  <c r="G42" i="8"/>
  <c r="G38" i="8"/>
  <c r="H44" i="8" l="1"/>
  <c r="H46" i="8" s="1"/>
  <c r="K25" i="8" s="1"/>
  <c r="B18" i="7" l="1"/>
  <c r="B19" i="7" s="1"/>
  <c r="B20" i="7" s="1"/>
  <c r="B35" i="7" l="1"/>
  <c r="B36" i="7" s="1"/>
  <c r="B37" i="7" s="1"/>
  <c r="B38" i="7" s="1"/>
  <c r="B39" i="7" s="1"/>
  <c r="B40" i="7" s="1"/>
  <c r="B41" i="7" s="1"/>
  <c r="B42" i="7" s="1"/>
  <c r="B43" i="7" s="1"/>
  <c r="B29" i="7"/>
  <c r="B24" i="7"/>
  <c r="B25" i="7" s="1"/>
  <c r="B26" i="7" s="1"/>
  <c r="D24" i="7"/>
  <c r="J32" i="7" l="1"/>
  <c r="G43" i="7" l="1"/>
  <c r="G42" i="7"/>
  <c r="G37" i="7" l="1"/>
  <c r="G39" i="7"/>
  <c r="G41" i="7"/>
  <c r="G40" i="7"/>
  <c r="G36" i="7"/>
  <c r="G38" i="7"/>
  <c r="G35" i="7"/>
  <c r="K25" i="7" l="1"/>
</calcChain>
</file>

<file path=xl/sharedStrings.xml><?xml version="1.0" encoding="utf-8"?>
<sst xmlns="http://schemas.openxmlformats.org/spreadsheetml/2006/main" count="112" uniqueCount="54">
  <si>
    <t>NO.</t>
  </si>
  <si>
    <t>DETALLE</t>
  </si>
  <si>
    <t>CANT.</t>
  </si>
  <si>
    <t>UNID.</t>
  </si>
  <si>
    <t>P.U.</t>
  </si>
  <si>
    <t>SUB-TOTAL</t>
  </si>
  <si>
    <t>TOTAL</t>
  </si>
  <si>
    <t>M3</t>
  </si>
  <si>
    <t>GASTOS INDIRECTOS</t>
  </si>
  <si>
    <t>M3E</t>
  </si>
  <si>
    <t xml:space="preserve">PRELIMINARES </t>
  </si>
  <si>
    <t>Bote de Material Inservible e=20%</t>
  </si>
  <si>
    <t xml:space="preserve">LIMPIEZA FINAL </t>
  </si>
  <si>
    <t xml:space="preserve">Limpieza Continua y Final </t>
  </si>
  <si>
    <t>p.a.</t>
  </si>
  <si>
    <t xml:space="preserve">Seguros y Fianzas </t>
  </si>
  <si>
    <t xml:space="preserve">Gastos Administrativos </t>
  </si>
  <si>
    <t xml:space="preserve">Transporte </t>
  </si>
  <si>
    <t xml:space="preserve">Imprevisto </t>
  </si>
  <si>
    <t>TOTAL GENERAL  RD$</t>
  </si>
  <si>
    <t>Aprobado por:</t>
  </si>
  <si>
    <t>UND</t>
  </si>
  <si>
    <t>Excavación con compresor (9.20x1.50x0.60) mts</t>
  </si>
  <si>
    <t>Hormigón Ciclópeo (9.20x1.50x0.35)m 60% piedra+40%Hormigón</t>
  </si>
  <si>
    <t>Hormigon en Losa f´c=210kg/cm2 con Ø1/2@0.20mts (9.20x1.50x0.25)m</t>
  </si>
  <si>
    <t>MUNICIPIO:</t>
  </si>
  <si>
    <t>DIRECCIÓN:</t>
  </si>
  <si>
    <t>CIRCUNSCRIPCIÓN</t>
  </si>
  <si>
    <t>SANTO DOMINGO NORTE</t>
  </si>
  <si>
    <t>PRESUPUESTO No.</t>
  </si>
  <si>
    <t xml:space="preserve">SUBTOTAL RD$ </t>
  </si>
  <si>
    <t>Dirección Técnica</t>
  </si>
  <si>
    <t>CODIA</t>
  </si>
  <si>
    <t xml:space="preserve">Supervisión </t>
  </si>
  <si>
    <t>Servicios Sociales; Pensiones y Jubilaciones (Ley No.6-86)</t>
  </si>
  <si>
    <t>Elaborado por:</t>
  </si>
  <si>
    <t>ING. PATRIA PEGUERO</t>
  </si>
  <si>
    <t>Unidad de Presupuestos</t>
  </si>
  <si>
    <t xml:space="preserve"> </t>
  </si>
  <si>
    <t xml:space="preserve">ING. CRESENCIO PAREDES POLANCO </t>
  </si>
  <si>
    <t>Director Obras Públicas Municipales</t>
  </si>
  <si>
    <t>DESCRIPCIÓN DE LOS TRABAJOS:</t>
  </si>
  <si>
    <t>FECHA DE ELABORACIÓN:</t>
  </si>
  <si>
    <t>Suministro e Instalación de Valla Informativa de Obra</t>
  </si>
  <si>
    <t>Bote de Material producto de la demolición e=20%</t>
  </si>
  <si>
    <t>CONSTRUCCIÓN DE BADENES</t>
  </si>
  <si>
    <t>LONG</t>
  </si>
  <si>
    <t>ANCHO</t>
  </si>
  <si>
    <t>Demolición de Badenes con compresor</t>
  </si>
  <si>
    <t>DEMOLICIÓN Y CONSTRUCCIÓN DE BADENES</t>
  </si>
  <si>
    <t>DISTINTOS SECTORES DEL MUNICIPIO</t>
  </si>
  <si>
    <t>ITBIS (sobre el 10% de los trabajos cotizados)</t>
  </si>
  <si>
    <t>Bote de Material producto de la demolición e=35%</t>
  </si>
  <si>
    <t>Excavación con compresor (485.00x1.50x0.60) 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</si>
</sst>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#,##0.000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20"/>
      <name val="Arial Narrow"/>
      <family val="2"/>
    </font>
    <font>
      <b/>
      <i/>
      <sz val="14"/>
      <name val="Times New Roman"/>
      <family val="1"/>
    </font>
    <font>
      <sz val="10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sz val="14"/>
      <color theme="1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4" fontId="9" fillId="0" borderId="7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right" vertical="center"/>
    </xf>
    <xf numFmtId="4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horizontal="right" vertical="center"/>
    </xf>
    <xf numFmtId="167" fontId="13" fillId="4" borderId="5" xfId="0" applyNumberFormat="1" applyFont="1" applyFill="1" applyBorder="1" applyAlignment="1">
      <alignment horizontal="right" vertical="center"/>
    </xf>
    <xf numFmtId="165" fontId="3" fillId="4" borderId="8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2" fontId="9" fillId="0" borderId="7" xfId="0" applyNumberFormat="1" applyFont="1" applyFill="1" applyBorder="1" applyAlignment="1">
      <alignment horizontal="center" vertical="center"/>
    </xf>
    <xf numFmtId="10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4" fontId="9" fillId="0" borderId="15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/>
    </xf>
    <xf numFmtId="2" fontId="9" fillId="0" borderId="13" xfId="0" applyNumberFormat="1" applyFont="1" applyFill="1" applyBorder="1" applyAlignment="1">
      <alignment horizontal="center" vertical="center"/>
    </xf>
    <xf numFmtId="10" fontId="9" fillId="0" borderId="13" xfId="0" applyNumberFormat="1" applyFont="1" applyFill="1" applyBorder="1" applyAlignment="1">
      <alignment horizontal="center" vertical="center"/>
    </xf>
    <xf numFmtId="4" fontId="9" fillId="0" borderId="16" xfId="0" applyNumberFormat="1" applyFont="1" applyFill="1" applyBorder="1" applyAlignment="1">
      <alignment horizontal="right"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166" fontId="6" fillId="0" borderId="2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 wrapText="1"/>
    </xf>
    <xf numFmtId="164" fontId="8" fillId="0" borderId="22" xfId="5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164" fontId="9" fillId="0" borderId="22" xfId="5" applyFont="1" applyFill="1" applyBorder="1" applyAlignment="1">
      <alignment horizontal="right" vertical="center"/>
    </xf>
    <xf numFmtId="164" fontId="3" fillId="0" borderId="23" xfId="5" applyFont="1" applyFill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 wrapText="1"/>
    </xf>
    <xf numFmtId="0" fontId="12" fillId="0" borderId="26" xfId="0" applyFont="1" applyBorder="1" applyAlignment="1">
      <alignment horizontal="right" vertical="center"/>
    </xf>
    <xf numFmtId="0" fontId="12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166" fontId="9" fillId="0" borderId="28" xfId="0" applyNumberFormat="1" applyFont="1" applyFill="1" applyBorder="1" applyAlignment="1">
      <alignment horizontal="left" vertical="center"/>
    </xf>
    <xf numFmtId="0" fontId="3" fillId="0" borderId="29" xfId="0" applyFont="1" applyFill="1" applyBorder="1" applyAlignment="1">
      <alignment vertical="center" wrapText="1"/>
    </xf>
    <xf numFmtId="164" fontId="3" fillId="0" borderId="29" xfId="5" applyFont="1" applyFill="1" applyBorder="1" applyAlignment="1">
      <alignment horizontal="right" vertical="center"/>
    </xf>
    <xf numFmtId="4" fontId="3" fillId="0" borderId="29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right" vertical="center"/>
    </xf>
    <xf numFmtId="0" fontId="9" fillId="0" borderId="3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vertical="center"/>
    </xf>
    <xf numFmtId="0" fontId="12" fillId="0" borderId="2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right" vertical="center"/>
    </xf>
    <xf numFmtId="4" fontId="12" fillId="0" borderId="30" xfId="0" applyNumberFormat="1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/>
    </xf>
    <xf numFmtId="0" fontId="12" fillId="0" borderId="30" xfId="0" applyFont="1" applyFill="1" applyBorder="1" applyAlignment="1">
      <alignment vertical="center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right" vertic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horizontal="right" vertical="center"/>
    </xf>
    <xf numFmtId="0" fontId="12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18" xfId="0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/>
    </xf>
    <xf numFmtId="0" fontId="9" fillId="2" borderId="9" xfId="1" applyFont="1" applyFill="1" applyBorder="1" applyAlignment="1">
      <alignment vertical="center"/>
    </xf>
    <xf numFmtId="0" fontId="12" fillId="0" borderId="24" xfId="0" applyFont="1" applyBorder="1" applyAlignment="1">
      <alignment vertical="center"/>
    </xf>
    <xf numFmtId="4" fontId="3" fillId="0" borderId="38" xfId="0" applyNumberFormat="1" applyFont="1" applyFill="1" applyBorder="1" applyAlignment="1">
      <alignment horizontal="right" vertical="center"/>
    </xf>
    <xf numFmtId="4" fontId="4" fillId="0" borderId="0" xfId="0" applyNumberFormat="1" applyFont="1"/>
    <xf numFmtId="0" fontId="10" fillId="2" borderId="1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center" vertical="center"/>
    </xf>
    <xf numFmtId="0" fontId="4" fillId="0" borderId="39" xfId="0" applyFont="1" applyFill="1" applyBorder="1"/>
    <xf numFmtId="4" fontId="3" fillId="0" borderId="40" xfId="0" applyNumberFormat="1" applyFont="1" applyFill="1" applyBorder="1" applyAlignment="1"/>
    <xf numFmtId="4" fontId="3" fillId="0" borderId="41" xfId="0" applyNumberFormat="1" applyFont="1" applyFill="1" applyBorder="1" applyAlignment="1"/>
    <xf numFmtId="0" fontId="4" fillId="0" borderId="39" xfId="0" applyFont="1" applyBorder="1"/>
    <xf numFmtId="10" fontId="4" fillId="0" borderId="0" xfId="0" applyNumberFormat="1" applyFont="1"/>
    <xf numFmtId="10" fontId="4" fillId="0" borderId="0" xfId="6" applyNumberFormat="1" applyFont="1"/>
    <xf numFmtId="2" fontId="4" fillId="0" borderId="0" xfId="0" applyNumberFormat="1" applyFont="1" applyFill="1"/>
    <xf numFmtId="0" fontId="12" fillId="0" borderId="29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/>
    </xf>
    <xf numFmtId="167" fontId="4" fillId="0" borderId="0" xfId="0" applyNumberFormat="1" applyFont="1" applyFill="1"/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right" vertical="center"/>
    </xf>
    <xf numFmtId="0" fontId="9" fillId="2" borderId="11" xfId="1" applyFont="1" applyFill="1" applyBorder="1" applyAlignment="1">
      <alignment horizontal="left" vertical="center"/>
    </xf>
    <xf numFmtId="0" fontId="9" fillId="2" borderId="37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14" fontId="9" fillId="2" borderId="2" xfId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4" xfId="0" applyNumberFormat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right" vertical="center"/>
    </xf>
    <xf numFmtId="0" fontId="13" fillId="4" borderId="4" xfId="0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left" vertical="center" wrapText="1"/>
    </xf>
    <xf numFmtId="0" fontId="9" fillId="2" borderId="10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right" vertical="center"/>
    </xf>
    <xf numFmtId="0" fontId="10" fillId="2" borderId="11" xfId="1" applyFont="1" applyFill="1" applyBorder="1" applyAlignment="1">
      <alignment horizontal="right" vertical="center"/>
    </xf>
    <xf numFmtId="0" fontId="11" fillId="2" borderId="11" xfId="1" applyFont="1" applyFill="1" applyBorder="1" applyAlignment="1">
      <alignment horizontal="left" vertical="center" wrapText="1"/>
    </xf>
    <xf numFmtId="0" fontId="11" fillId="2" borderId="37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</cellXfs>
  <cellStyles count="8">
    <cellStyle name="Millares 2" xfId="4"/>
    <cellStyle name="Millares 4" xfId="5"/>
    <cellStyle name="Normal" xfId="0" builtinId="0"/>
    <cellStyle name="Normal 2" xfId="1"/>
    <cellStyle name="Normal 2 3" xfId="7"/>
    <cellStyle name="Normal 7" xfId="3"/>
    <cellStyle name="Porcentaje" xfId="6" builtin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2530151</xdr:colOff>
      <xdr:row>55</xdr:row>
      <xdr:rowOff>225799</xdr:rowOff>
    </xdr:from>
    <xdr:to>
      <xdr:col>5</xdr:col>
      <xdr:colOff>943671</xdr:colOff>
      <xdr:row>55</xdr:row>
      <xdr:rowOff>225800</xdr:rowOff>
    </xdr:to>
    <xdr:cxnSp macro="">
      <xdr:nvCxnSpPr>
        <xdr:cNvPr id="2" name="Conector recto 1"/>
        <xdr:cNvCxnSpPr/>
      </xdr:nvCxnSpPr>
      <xdr:spPr>
        <a:xfrm>
          <a:off x="4082726" y="16446874"/>
          <a:ext cx="334747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441779</xdr:colOff>
      <xdr:row>51</xdr:row>
      <xdr:rowOff>17930</xdr:rowOff>
    </xdr:from>
    <xdr:to>
      <xdr:col>2</xdr:col>
      <xdr:colOff>2884287</xdr:colOff>
      <xdr:row>51</xdr:row>
      <xdr:rowOff>17931</xdr:rowOff>
    </xdr:to>
    <xdr:cxnSp macro="">
      <xdr:nvCxnSpPr>
        <xdr:cNvPr id="3" name="Conector recto 2"/>
        <xdr:cNvCxnSpPr/>
      </xdr:nvCxnSpPr>
      <xdr:spPr>
        <a:xfrm>
          <a:off x="1994354" y="15286505"/>
          <a:ext cx="2442508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44823</xdr:colOff>
      <xdr:row>0</xdr:row>
      <xdr:rowOff>67234</xdr:rowOff>
    </xdr:from>
    <xdr:to>
      <xdr:col>7</xdr:col>
      <xdr:colOff>154888</xdr:colOff>
      <xdr:row>6</xdr:row>
      <xdr:rowOff>171853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398" y="67234"/>
          <a:ext cx="7406215" cy="12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2530151</xdr:colOff>
      <xdr:row>55</xdr:row>
      <xdr:rowOff>225799</xdr:rowOff>
    </xdr:from>
    <xdr:to>
      <xdr:col>5</xdr:col>
      <xdr:colOff>943671</xdr:colOff>
      <xdr:row>55</xdr:row>
      <xdr:rowOff>225800</xdr:rowOff>
    </xdr:to>
    <xdr:cxnSp macro="">
      <xdr:nvCxnSpPr>
        <xdr:cNvPr id="2" name="Conector recto 1"/>
        <xdr:cNvCxnSpPr/>
      </xdr:nvCxnSpPr>
      <xdr:spPr>
        <a:xfrm>
          <a:off x="3320726" y="25362274"/>
          <a:ext cx="334747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441779</xdr:colOff>
      <xdr:row>51</xdr:row>
      <xdr:rowOff>17930</xdr:rowOff>
    </xdr:from>
    <xdr:to>
      <xdr:col>2</xdr:col>
      <xdr:colOff>2884287</xdr:colOff>
      <xdr:row>51</xdr:row>
      <xdr:rowOff>17931</xdr:rowOff>
    </xdr:to>
    <xdr:cxnSp macro="">
      <xdr:nvCxnSpPr>
        <xdr:cNvPr id="3" name="Conector recto 2"/>
        <xdr:cNvCxnSpPr/>
      </xdr:nvCxnSpPr>
      <xdr:spPr>
        <a:xfrm>
          <a:off x="1232354" y="23963780"/>
          <a:ext cx="2442508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44823</xdr:colOff>
      <xdr:row>0</xdr:row>
      <xdr:rowOff>67234</xdr:rowOff>
    </xdr:from>
    <xdr:to>
      <xdr:col>7</xdr:col>
      <xdr:colOff>154888</xdr:colOff>
      <xdr:row>6</xdr:row>
      <xdr:rowOff>171853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98" y="67234"/>
          <a:ext cx="7404483" cy="12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yfernandez\Escritorio\PRESUPUESTO%20PM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thy.deleon/Dropbox/Presupuesto/Analisis%20de%20Costos/base%20de%20an&#225;lisis%20de%20costos%20asd-%20MAYO%202022%20(Copia%20en%20conflicto%20de%20ALEXANDRA%20ESPINOSA%202022-06-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7-01-10/Presupuesto%20Const.%20Edificio%20tipo%20e8,%20La%20Vega,%20Rep.%20Do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JAJAJA/Desktop/PROYECTOS/colina%20definitivo2/G.A.1(07junio2005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7-01-10/PROYECTOS/ACTIVOS/PUNTA%20PERLA%20MODIF-%20PD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JAJAJA/Desktop/PROYECTOS/colina%20definitivo2/Presupuesto%20Colina%20ben/ACACIA%20b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LICITACION%20VILLAS%20TIPO%20PRESIDENCIAL%20BISONO\Villa%20%20Presidencial4,5,6%20BISONO-ultimo%20DEFINITI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insumo"/>
      <sheetName val="Mezcla"/>
      <sheetName val="ana.h.a"/>
      <sheetName val="analisis"/>
      <sheetName val="Analisis Areas Ext."/>
      <sheetName val="Resumen"/>
      <sheetName val="exteriores"/>
      <sheetName val="edificio de 4 niveles"/>
      <sheetName val="v. exterior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COSTOS"/>
      <sheetName val="Hoja2"/>
      <sheetName val="MATERIALES E INSUMOS"/>
      <sheetName val="MANO DE OBRA"/>
      <sheetName val="EQUIPOS Y MOV TIERRAS"/>
      <sheetName val="analisis Paredes"/>
    </sheetNames>
    <sheetDataSet>
      <sheetData sheetId="0">
        <row r="2">
          <cell r="A2">
            <v>1</v>
          </cell>
          <cell r="B2" t="str">
            <v>COSTOS HORARIOS MAQUINARIAS</v>
          </cell>
        </row>
        <row r="3">
          <cell r="A3">
            <v>1.01</v>
          </cell>
          <cell r="B3" t="str">
            <v>COMPRESOR DE AIRE IR 185CFM 2 PISTOLAS</v>
          </cell>
          <cell r="C3">
            <v>1</v>
          </cell>
          <cell r="D3" t="str">
            <v>HR</v>
          </cell>
          <cell r="G3">
            <v>1584.75</v>
          </cell>
          <cell r="H3">
            <v>285.25</v>
          </cell>
          <cell r="I3">
            <v>1870</v>
          </cell>
        </row>
        <row r="4">
          <cell r="B4" t="str">
            <v>Compresor de aire IR 185CFM 2 pistolas</v>
          </cell>
        </row>
        <row r="5">
          <cell r="B5" t="str">
            <v>Volumen Análisis</v>
          </cell>
          <cell r="C5">
            <v>1</v>
          </cell>
          <cell r="D5" t="str">
            <v>HR</v>
          </cell>
        </row>
        <row r="6">
          <cell r="B6" t="str">
            <v>Rendimientos</v>
          </cell>
        </row>
        <row r="7">
          <cell r="B7" t="str">
            <v>Consumo Combustible</v>
          </cell>
          <cell r="C7">
            <v>2</v>
          </cell>
          <cell r="D7" t="str">
            <v>GL/HR</v>
          </cell>
        </row>
        <row r="8">
          <cell r="B8" t="str">
            <v>Materiales y Equipos</v>
          </cell>
        </row>
        <row r="9">
          <cell r="A9" t="str">
            <v>EQP001</v>
          </cell>
          <cell r="B9" t="str">
            <v>Renta Compresor de aire IR 185CFM 2 pistolas, incluye combustible</v>
          </cell>
          <cell r="C9">
            <v>1</v>
          </cell>
          <cell r="D9" t="str">
            <v>HR</v>
          </cell>
          <cell r="E9">
            <v>1584.7457627118645</v>
          </cell>
          <cell r="F9">
            <v>285.25423728813558</v>
          </cell>
          <cell r="G9">
            <v>1584.75</v>
          </cell>
          <cell r="H9">
            <v>285.25</v>
          </cell>
        </row>
        <row r="10">
          <cell r="B10" t="str">
            <v>Total/UND</v>
          </cell>
          <cell r="G10">
            <v>1584.75</v>
          </cell>
          <cell r="H10">
            <v>285.25</v>
          </cell>
          <cell r="I10">
            <v>1870</v>
          </cell>
        </row>
        <row r="12">
          <cell r="A12">
            <v>1.02</v>
          </cell>
          <cell r="B12" t="str">
            <v>MINICARGADOR BOBCAT 763 O SIMILAR</v>
          </cell>
          <cell r="C12">
            <v>1</v>
          </cell>
          <cell r="D12" t="str">
            <v>HR</v>
          </cell>
          <cell r="G12">
            <v>1485.67</v>
          </cell>
          <cell r="H12">
            <v>205.93</v>
          </cell>
          <cell r="I12">
            <v>1691.6000000000001</v>
          </cell>
        </row>
        <row r="13">
          <cell r="B13" t="str">
            <v xml:space="preserve">Minicargador Bobcat 763 o similar </v>
          </cell>
        </row>
        <row r="14">
          <cell r="B14" t="str">
            <v>Volumen Análisis</v>
          </cell>
          <cell r="C14">
            <v>1</v>
          </cell>
          <cell r="D14" t="str">
            <v>HR</v>
          </cell>
        </row>
        <row r="15">
          <cell r="B15" t="str">
            <v>Rendimientos</v>
          </cell>
        </row>
        <row r="16">
          <cell r="B16" t="str">
            <v>Consumo Combustible</v>
          </cell>
          <cell r="C16">
            <v>2</v>
          </cell>
          <cell r="D16" t="str">
            <v>GL/HR</v>
          </cell>
        </row>
        <row r="17">
          <cell r="B17" t="str">
            <v>Materiales y Equipos</v>
          </cell>
        </row>
        <row r="18">
          <cell r="B18" t="str">
            <v xml:space="preserve">Renta Minicargador Bobcat 763 o similar </v>
          </cell>
          <cell r="C18">
            <v>1</v>
          </cell>
          <cell r="D18" t="str">
            <v>HR</v>
          </cell>
          <cell r="E18">
            <v>1144.07</v>
          </cell>
          <cell r="F18">
            <v>205.93</v>
          </cell>
          <cell r="G18">
            <v>1144.07</v>
          </cell>
          <cell r="H18">
            <v>205.93</v>
          </cell>
        </row>
        <row r="19">
          <cell r="B19" t="str">
            <v xml:space="preserve">Combustible </v>
          </cell>
          <cell r="C19">
            <v>2</v>
          </cell>
          <cell r="D19" t="str">
            <v>GLS</v>
          </cell>
          <cell r="E19">
            <v>170.8</v>
          </cell>
          <cell r="F19">
            <v>0</v>
          </cell>
          <cell r="G19">
            <v>341.6</v>
          </cell>
          <cell r="H19">
            <v>0</v>
          </cell>
        </row>
        <row r="20">
          <cell r="B20" t="str">
            <v>Total/UND</v>
          </cell>
          <cell r="G20">
            <v>1485.67</v>
          </cell>
          <cell r="H20">
            <v>205.93</v>
          </cell>
          <cell r="I20">
            <v>1691.6000000000001</v>
          </cell>
        </row>
        <row r="22">
          <cell r="A22">
            <v>1.03</v>
          </cell>
          <cell r="B22" t="str">
            <v>RETROPALA CAT416E O SIMILAR</v>
          </cell>
          <cell r="C22">
            <v>1</v>
          </cell>
          <cell r="D22" t="str">
            <v>HR</v>
          </cell>
          <cell r="G22">
            <v>2661.5299999999997</v>
          </cell>
          <cell r="H22">
            <v>327.97</v>
          </cell>
          <cell r="I22">
            <v>2989.5</v>
          </cell>
        </row>
        <row r="23">
          <cell r="B23" t="str">
            <v>Retropala CAT416E o similar</v>
          </cell>
        </row>
        <row r="24">
          <cell r="B24" t="str">
            <v>Volumen Análisis</v>
          </cell>
          <cell r="C24">
            <v>1</v>
          </cell>
          <cell r="D24" t="str">
            <v>HR</v>
          </cell>
        </row>
        <row r="25">
          <cell r="B25" t="str">
            <v>Rendimientos</v>
          </cell>
        </row>
        <row r="26">
          <cell r="B26" t="str">
            <v>Consumo Combustible</v>
          </cell>
          <cell r="C26">
            <v>3.5</v>
          </cell>
          <cell r="D26" t="str">
            <v>GL/HR</v>
          </cell>
        </row>
        <row r="27">
          <cell r="B27" t="str">
            <v>Materiales y Equipos</v>
          </cell>
        </row>
        <row r="28">
          <cell r="A28" t="str">
            <v>EQP003</v>
          </cell>
          <cell r="B28" t="str">
            <v>Renta Retropala CAT416E con operador</v>
          </cell>
          <cell r="C28">
            <v>1</v>
          </cell>
          <cell r="D28" t="str">
            <v>HR</v>
          </cell>
          <cell r="E28">
            <v>2004.2372881355934</v>
          </cell>
          <cell r="F28">
            <v>327.97</v>
          </cell>
          <cell r="G28">
            <v>2004.24</v>
          </cell>
          <cell r="H28">
            <v>327.97</v>
          </cell>
        </row>
        <row r="29">
          <cell r="A29" t="str">
            <v>OTROS011</v>
          </cell>
          <cell r="B29" t="str">
            <v xml:space="preserve">Combustible </v>
          </cell>
          <cell r="C29">
            <v>3.5</v>
          </cell>
          <cell r="D29" t="str">
            <v>GLS</v>
          </cell>
          <cell r="E29">
            <v>187.79661016949154</v>
          </cell>
          <cell r="F29">
            <v>0</v>
          </cell>
          <cell r="G29">
            <v>657.29</v>
          </cell>
          <cell r="H29">
            <v>0</v>
          </cell>
        </row>
        <row r="30">
          <cell r="B30" t="str">
            <v>Total/UND</v>
          </cell>
          <cell r="G30">
            <v>2661.5299999999997</v>
          </cell>
          <cell r="H30">
            <v>327.97</v>
          </cell>
          <cell r="I30">
            <v>2989.5</v>
          </cell>
        </row>
        <row r="32">
          <cell r="A32">
            <v>1.04</v>
          </cell>
          <cell r="B32" t="str">
            <v>EXCAVADORA CAT320D CUBO O SIMILAR</v>
          </cell>
          <cell r="C32">
            <v>1</v>
          </cell>
          <cell r="D32" t="str">
            <v>HR</v>
          </cell>
          <cell r="G32">
            <v>3269.4900000000002</v>
          </cell>
          <cell r="H32">
            <v>381.36</v>
          </cell>
          <cell r="I32">
            <v>3650.8500000000004</v>
          </cell>
        </row>
        <row r="33">
          <cell r="B33" t="str">
            <v>Excavadora CAT320D o similar</v>
          </cell>
        </row>
        <row r="34">
          <cell r="B34" t="str">
            <v>Volumen Análisis</v>
          </cell>
          <cell r="C34">
            <v>1</v>
          </cell>
          <cell r="D34" t="str">
            <v>HR</v>
          </cell>
        </row>
        <row r="35">
          <cell r="B35" t="str">
            <v>Rendimientos</v>
          </cell>
        </row>
        <row r="36">
          <cell r="B36" t="str">
            <v>Consumo Combustible</v>
          </cell>
          <cell r="C36">
            <v>5</v>
          </cell>
          <cell r="D36" t="str">
            <v>GL/HR</v>
          </cell>
        </row>
        <row r="37">
          <cell r="B37" t="str">
            <v>Materiales y Equipos</v>
          </cell>
        </row>
        <row r="38">
          <cell r="A38" t="str">
            <v>EQP004</v>
          </cell>
          <cell r="B38" t="str">
            <v>Renta Excavadora CAT320D o similar</v>
          </cell>
          <cell r="C38">
            <v>1</v>
          </cell>
          <cell r="D38" t="str">
            <v>HR</v>
          </cell>
          <cell r="E38">
            <v>2330.5084745762715</v>
          </cell>
          <cell r="F38">
            <v>381.36</v>
          </cell>
          <cell r="G38">
            <v>2330.5100000000002</v>
          </cell>
          <cell r="H38">
            <v>381.36</v>
          </cell>
        </row>
        <row r="39">
          <cell r="A39" t="str">
            <v>OTROS011</v>
          </cell>
          <cell r="B39" t="str">
            <v xml:space="preserve">Combustible </v>
          </cell>
          <cell r="C39">
            <v>5</v>
          </cell>
          <cell r="D39" t="str">
            <v>GLS</v>
          </cell>
          <cell r="E39">
            <v>187.79661016949154</v>
          </cell>
          <cell r="F39">
            <v>0</v>
          </cell>
          <cell r="G39">
            <v>938.98</v>
          </cell>
          <cell r="H39">
            <v>0</v>
          </cell>
        </row>
        <row r="40">
          <cell r="B40" t="str">
            <v>Total/UND</v>
          </cell>
          <cell r="G40">
            <v>3269.4900000000002</v>
          </cell>
          <cell r="H40">
            <v>381.36</v>
          </cell>
          <cell r="I40">
            <v>3650.8500000000004</v>
          </cell>
        </row>
        <row r="42">
          <cell r="A42">
            <v>1.05</v>
          </cell>
          <cell r="B42" t="str">
            <v>EXCAVADORA CAT330D CUBO O SIMILAR</v>
          </cell>
          <cell r="C42">
            <v>1</v>
          </cell>
          <cell r="D42" t="str">
            <v>HR</v>
          </cell>
          <cell r="G42">
            <v>4332.5</v>
          </cell>
          <cell r="H42">
            <v>533.9</v>
          </cell>
          <cell r="I42">
            <v>4866.3999999999996</v>
          </cell>
        </row>
        <row r="43">
          <cell r="B43" t="str">
            <v>Excavadora CAT330D o similar</v>
          </cell>
        </row>
        <row r="44">
          <cell r="B44" t="str">
            <v>Volumen Análisis</v>
          </cell>
          <cell r="C44">
            <v>1</v>
          </cell>
          <cell r="D44" t="str">
            <v>HR</v>
          </cell>
        </row>
        <row r="45">
          <cell r="B45" t="str">
            <v>Rendimientos</v>
          </cell>
        </row>
        <row r="46">
          <cell r="B46" t="str">
            <v>Consumo Combustible</v>
          </cell>
          <cell r="C46">
            <v>8</v>
          </cell>
          <cell r="D46" t="str">
            <v>GL/HR</v>
          </cell>
        </row>
        <row r="47">
          <cell r="B47" t="str">
            <v>Materiales y Equipos</v>
          </cell>
        </row>
        <row r="48">
          <cell r="B48" t="str">
            <v>Renta Excavadora CAT330D o similar</v>
          </cell>
          <cell r="C48">
            <v>1</v>
          </cell>
          <cell r="D48" t="str">
            <v>HR</v>
          </cell>
          <cell r="E48">
            <v>2966.1</v>
          </cell>
          <cell r="F48">
            <v>533.9</v>
          </cell>
          <cell r="G48">
            <v>2966.1</v>
          </cell>
          <cell r="H48">
            <v>533.9</v>
          </cell>
        </row>
        <row r="49">
          <cell r="B49" t="str">
            <v xml:space="preserve">Combustible </v>
          </cell>
          <cell r="C49">
            <v>8</v>
          </cell>
          <cell r="D49" t="str">
            <v>GLS</v>
          </cell>
          <cell r="E49">
            <v>170.8</v>
          </cell>
          <cell r="F49">
            <v>0</v>
          </cell>
          <cell r="G49">
            <v>1366.4</v>
          </cell>
          <cell r="H49">
            <v>0</v>
          </cell>
        </row>
        <row r="50">
          <cell r="B50" t="str">
            <v>Total/UND</v>
          </cell>
          <cell r="G50">
            <v>4332.5</v>
          </cell>
          <cell r="H50">
            <v>533.9</v>
          </cell>
          <cell r="I50">
            <v>4866.3999999999996</v>
          </cell>
        </row>
        <row r="52">
          <cell r="A52">
            <v>1.06</v>
          </cell>
          <cell r="B52" t="str">
            <v>EXCAVADORA CAT320D MARTILLO O SIMILAR</v>
          </cell>
          <cell r="C52">
            <v>1</v>
          </cell>
          <cell r="D52" t="str">
            <v>HR</v>
          </cell>
          <cell r="G52">
            <v>3820.1</v>
          </cell>
          <cell r="H52">
            <v>533.9</v>
          </cell>
          <cell r="I52">
            <v>4354</v>
          </cell>
        </row>
        <row r="53">
          <cell r="B53" t="str">
            <v>Excavadora CAT320D o similar</v>
          </cell>
        </row>
        <row r="54">
          <cell r="B54" t="str">
            <v>Volumen Análisis</v>
          </cell>
          <cell r="C54">
            <v>1</v>
          </cell>
          <cell r="D54" t="str">
            <v>HR</v>
          </cell>
        </row>
        <row r="55">
          <cell r="B55" t="str">
            <v>Rendimientos</v>
          </cell>
        </row>
        <row r="56">
          <cell r="B56" t="str">
            <v>Consumo Combustible</v>
          </cell>
          <cell r="C56">
            <v>5</v>
          </cell>
          <cell r="D56" t="str">
            <v>GL/HR</v>
          </cell>
        </row>
        <row r="57">
          <cell r="B57" t="str">
            <v>Materiales y Equipos</v>
          </cell>
          <cell r="H57">
            <v>8152.6</v>
          </cell>
        </row>
        <row r="58">
          <cell r="B58" t="str">
            <v>Renta Excavadora CAT320D o similar</v>
          </cell>
          <cell r="C58">
            <v>1</v>
          </cell>
          <cell r="D58" t="str">
            <v>HR</v>
          </cell>
          <cell r="E58">
            <v>2966.1</v>
          </cell>
          <cell r="F58">
            <v>533.9</v>
          </cell>
          <cell r="G58">
            <v>2966.1</v>
          </cell>
          <cell r="H58">
            <v>533.9</v>
          </cell>
        </row>
        <row r="59">
          <cell r="B59" t="str">
            <v xml:space="preserve">Combustible </v>
          </cell>
          <cell r="C59">
            <v>5</v>
          </cell>
          <cell r="D59" t="str">
            <v>GLS</v>
          </cell>
          <cell r="E59">
            <v>170.8</v>
          </cell>
          <cell r="F59">
            <v>0</v>
          </cell>
          <cell r="G59">
            <v>854</v>
          </cell>
          <cell r="H59">
            <v>0</v>
          </cell>
        </row>
        <row r="60">
          <cell r="B60" t="str">
            <v>Total/UND</v>
          </cell>
          <cell r="G60">
            <v>3820.1</v>
          </cell>
          <cell r="H60">
            <v>533.9</v>
          </cell>
          <cell r="I60">
            <v>4354</v>
          </cell>
        </row>
        <row r="62">
          <cell r="A62">
            <v>1.07</v>
          </cell>
          <cell r="B62" t="str">
            <v>EXCAVADORA CAT330D MARTILLO O SIMILAR</v>
          </cell>
          <cell r="C62">
            <v>1</v>
          </cell>
          <cell r="D62" t="str">
            <v>HR</v>
          </cell>
          <cell r="G62">
            <v>5349.4500000000007</v>
          </cell>
          <cell r="H62">
            <v>716.95</v>
          </cell>
          <cell r="I62">
            <v>6066.4000000000005</v>
          </cell>
        </row>
        <row r="63">
          <cell r="B63" t="str">
            <v>Excavadora CAT330D o similar</v>
          </cell>
        </row>
        <row r="64">
          <cell r="B64" t="str">
            <v>Volumen Análisis</v>
          </cell>
          <cell r="C64">
            <v>1</v>
          </cell>
          <cell r="D64" t="str">
            <v>HR</v>
          </cell>
        </row>
        <row r="65">
          <cell r="B65" t="str">
            <v>Rendimientos</v>
          </cell>
        </row>
        <row r="66">
          <cell r="B66" t="str">
            <v>Consumo Combustible</v>
          </cell>
          <cell r="C66">
            <v>8</v>
          </cell>
          <cell r="D66" t="str">
            <v>GL/HR</v>
          </cell>
        </row>
        <row r="67">
          <cell r="B67" t="str">
            <v>Materiales y Equipos</v>
          </cell>
        </row>
        <row r="68">
          <cell r="B68" t="str">
            <v>Renta Excavadora CAT330D o similar</v>
          </cell>
          <cell r="C68">
            <v>1</v>
          </cell>
          <cell r="D68" t="str">
            <v>HR</v>
          </cell>
          <cell r="E68">
            <v>3983.05</v>
          </cell>
          <cell r="F68">
            <v>716.95</v>
          </cell>
          <cell r="G68">
            <v>3983.05</v>
          </cell>
          <cell r="H68">
            <v>716.95</v>
          </cell>
        </row>
        <row r="69">
          <cell r="B69" t="str">
            <v xml:space="preserve">Combustible </v>
          </cell>
          <cell r="C69">
            <v>8</v>
          </cell>
          <cell r="D69" t="str">
            <v>GLS</v>
          </cell>
          <cell r="E69">
            <v>170.8</v>
          </cell>
          <cell r="F69">
            <v>0</v>
          </cell>
          <cell r="G69">
            <v>1366.4</v>
          </cell>
          <cell r="H69">
            <v>0</v>
          </cell>
        </row>
        <row r="70">
          <cell r="B70" t="str">
            <v>Total/UND</v>
          </cell>
          <cell r="G70">
            <v>5349.4500000000007</v>
          </cell>
          <cell r="H70">
            <v>716.95</v>
          </cell>
          <cell r="I70">
            <v>6066.4000000000005</v>
          </cell>
        </row>
        <row r="72">
          <cell r="A72">
            <v>1.08</v>
          </cell>
          <cell r="B72" t="str">
            <v>PALA - CARGADOR FRONTAL CAT950G O SIMILAR</v>
          </cell>
          <cell r="C72">
            <v>1</v>
          </cell>
          <cell r="D72" t="str">
            <v>HR</v>
          </cell>
          <cell r="G72">
            <v>3734.7</v>
          </cell>
          <cell r="H72">
            <v>533.9</v>
          </cell>
          <cell r="I72">
            <v>4268.5999999999995</v>
          </cell>
        </row>
        <row r="73">
          <cell r="B73" t="str">
            <v>Pala Cargador Frontal CAT950G o similar</v>
          </cell>
        </row>
        <row r="74">
          <cell r="B74" t="str">
            <v>Volumen Análisis</v>
          </cell>
          <cell r="C74">
            <v>1</v>
          </cell>
          <cell r="D74" t="str">
            <v>HR</v>
          </cell>
        </row>
        <row r="75">
          <cell r="B75" t="str">
            <v>Rendimientos</v>
          </cell>
        </row>
        <row r="76">
          <cell r="B76" t="str">
            <v>Consumo Combustible</v>
          </cell>
          <cell r="C76">
            <v>4.5</v>
          </cell>
          <cell r="D76" t="str">
            <v>GL/HR</v>
          </cell>
        </row>
        <row r="77">
          <cell r="B77" t="str">
            <v>Materiales y Equipos</v>
          </cell>
        </row>
        <row r="78">
          <cell r="B78" t="str">
            <v>Renta Pala Cargador Frontal CAT950G o similar</v>
          </cell>
          <cell r="C78">
            <v>1</v>
          </cell>
          <cell r="D78" t="str">
            <v>HR</v>
          </cell>
          <cell r="E78">
            <v>2966.1</v>
          </cell>
          <cell r="F78">
            <v>533.9</v>
          </cell>
          <cell r="G78">
            <v>2966.1</v>
          </cell>
          <cell r="H78">
            <v>533.9</v>
          </cell>
        </row>
        <row r="79">
          <cell r="B79" t="str">
            <v xml:space="preserve">Combustible </v>
          </cell>
          <cell r="C79">
            <v>4.5</v>
          </cell>
          <cell r="D79" t="str">
            <v>GLS</v>
          </cell>
          <cell r="E79">
            <v>170.8</v>
          </cell>
          <cell r="F79">
            <v>0</v>
          </cell>
          <cell r="G79">
            <v>768.6</v>
          </cell>
          <cell r="H79">
            <v>0</v>
          </cell>
        </row>
        <row r="80">
          <cell r="B80" t="str">
            <v>Total/UND</v>
          </cell>
          <cell r="G80">
            <v>3734.7</v>
          </cell>
          <cell r="H80">
            <v>533.9</v>
          </cell>
          <cell r="I80">
            <v>4268.5999999999995</v>
          </cell>
        </row>
        <row r="82">
          <cell r="A82">
            <v>1.0900000000000001</v>
          </cell>
          <cell r="B82" t="str">
            <v>RODILLO IR SD100-D 10TON O SIMILAR</v>
          </cell>
          <cell r="C82">
            <v>1</v>
          </cell>
          <cell r="D82" t="str">
            <v>HR</v>
          </cell>
          <cell r="G82">
            <v>3056.08</v>
          </cell>
          <cell r="H82">
            <v>427.12</v>
          </cell>
          <cell r="I82">
            <v>3483.2</v>
          </cell>
        </row>
        <row r="83">
          <cell r="B83" t="str">
            <v>Rodillo Ingersollrand SD-100D o Similar</v>
          </cell>
        </row>
        <row r="84">
          <cell r="B84" t="str">
            <v>Volumen Análisis</v>
          </cell>
          <cell r="C84">
            <v>1</v>
          </cell>
          <cell r="D84" t="str">
            <v>HR</v>
          </cell>
        </row>
        <row r="85">
          <cell r="B85" t="str">
            <v>Rendimientos</v>
          </cell>
        </row>
        <row r="86">
          <cell r="B86" t="str">
            <v>Consumo Combustible</v>
          </cell>
          <cell r="C86">
            <v>4</v>
          </cell>
          <cell r="D86" t="str">
            <v>GL/HR</v>
          </cell>
        </row>
        <row r="87">
          <cell r="B87" t="str">
            <v>Materiales y Equipos</v>
          </cell>
        </row>
        <row r="88">
          <cell r="B88" t="str">
            <v>Renta Rodillo Ingersollrand SD-100D o Similar</v>
          </cell>
          <cell r="C88">
            <v>1</v>
          </cell>
          <cell r="D88" t="str">
            <v>HR</v>
          </cell>
          <cell r="E88">
            <v>2372.88</v>
          </cell>
          <cell r="F88">
            <v>427.12</v>
          </cell>
          <cell r="G88">
            <v>2372.88</v>
          </cell>
          <cell r="H88">
            <v>427.12</v>
          </cell>
        </row>
        <row r="89">
          <cell r="B89" t="str">
            <v xml:space="preserve">Combustible </v>
          </cell>
          <cell r="C89">
            <v>4</v>
          </cell>
          <cell r="D89" t="str">
            <v>GLS</v>
          </cell>
          <cell r="E89">
            <v>170.8</v>
          </cell>
          <cell r="F89">
            <v>0</v>
          </cell>
          <cell r="G89">
            <v>683.2</v>
          </cell>
          <cell r="H89">
            <v>0</v>
          </cell>
        </row>
        <row r="90">
          <cell r="B90" t="str">
            <v>Total/UND</v>
          </cell>
          <cell r="G90">
            <v>3056.08</v>
          </cell>
          <cell r="H90">
            <v>427.12</v>
          </cell>
          <cell r="I90">
            <v>3483.2</v>
          </cell>
        </row>
        <row r="92">
          <cell r="A92">
            <v>1.1000000000000001</v>
          </cell>
          <cell r="B92" t="str">
            <v>MOTONIVELADOR CAT12H O SIMILAR</v>
          </cell>
          <cell r="C92">
            <v>1</v>
          </cell>
          <cell r="D92" t="str">
            <v>HR</v>
          </cell>
          <cell r="G92">
            <v>4499.38</v>
          </cell>
          <cell r="H92">
            <v>625.41999999999996</v>
          </cell>
          <cell r="I92">
            <v>5124.8</v>
          </cell>
        </row>
        <row r="93">
          <cell r="B93" t="str">
            <v>Motoniveladora CAT12H o similar</v>
          </cell>
        </row>
        <row r="94">
          <cell r="B94" t="str">
            <v>Volumen Análisis</v>
          </cell>
          <cell r="C94">
            <v>1</v>
          </cell>
          <cell r="D94" t="str">
            <v>HR</v>
          </cell>
        </row>
        <row r="95">
          <cell r="B95" t="str">
            <v>Rendimientos</v>
          </cell>
        </row>
        <row r="96">
          <cell r="B96" t="str">
            <v>Consumo Combustible</v>
          </cell>
          <cell r="C96">
            <v>6</v>
          </cell>
          <cell r="D96" t="str">
            <v>GL/HR</v>
          </cell>
        </row>
        <row r="97">
          <cell r="B97" t="str">
            <v>Materiales y Equipos</v>
          </cell>
        </row>
        <row r="98">
          <cell r="B98" t="str">
            <v>Renta Motoniveladora CAT12H o similar</v>
          </cell>
          <cell r="C98">
            <v>1</v>
          </cell>
          <cell r="D98" t="str">
            <v>HR</v>
          </cell>
          <cell r="E98">
            <v>3474.58</v>
          </cell>
          <cell r="F98">
            <v>625.41999999999996</v>
          </cell>
          <cell r="G98">
            <v>3474.58</v>
          </cell>
          <cell r="H98">
            <v>625.41999999999996</v>
          </cell>
        </row>
        <row r="99">
          <cell r="B99" t="str">
            <v xml:space="preserve">Combustible </v>
          </cell>
          <cell r="C99">
            <v>6</v>
          </cell>
          <cell r="D99" t="str">
            <v>GLS</v>
          </cell>
          <cell r="E99">
            <v>170.8</v>
          </cell>
          <cell r="F99">
            <v>0</v>
          </cell>
          <cell r="G99">
            <v>1024.8</v>
          </cell>
          <cell r="H99">
            <v>0</v>
          </cell>
        </row>
        <row r="100">
          <cell r="B100" t="str">
            <v>Total/UND</v>
          </cell>
          <cell r="G100">
            <v>4499.38</v>
          </cell>
          <cell r="H100">
            <v>625.41999999999996</v>
          </cell>
          <cell r="I100">
            <v>5124.8</v>
          </cell>
        </row>
        <row r="102">
          <cell r="A102">
            <v>1.1100000000000001</v>
          </cell>
          <cell r="B102" t="str">
            <v>BULLDOZER CATD6N O SIMILAR</v>
          </cell>
          <cell r="C102">
            <v>1</v>
          </cell>
          <cell r="D102" t="str">
            <v>HR</v>
          </cell>
          <cell r="G102">
            <v>5517.6299999999992</v>
          </cell>
          <cell r="H102">
            <v>777.97</v>
          </cell>
          <cell r="I102">
            <v>6295.5999999999995</v>
          </cell>
        </row>
        <row r="103">
          <cell r="B103" t="str">
            <v>Bulldozer CATD6N o similar</v>
          </cell>
        </row>
        <row r="104">
          <cell r="B104" t="str">
            <v>Volumen Análisis</v>
          </cell>
          <cell r="C104">
            <v>1</v>
          </cell>
          <cell r="D104" t="str">
            <v>HR</v>
          </cell>
        </row>
        <row r="105">
          <cell r="B105" t="str">
            <v>Rendimientos</v>
          </cell>
        </row>
        <row r="106">
          <cell r="B106" t="str">
            <v>Consumo Combustible</v>
          </cell>
          <cell r="C106">
            <v>7</v>
          </cell>
          <cell r="D106" t="str">
            <v>GL/HR</v>
          </cell>
        </row>
        <row r="107">
          <cell r="B107" t="str">
            <v>Materiales y Equipos</v>
          </cell>
        </row>
        <row r="108">
          <cell r="B108" t="str">
            <v>Renta Bulldozer CATD6N o similar</v>
          </cell>
          <cell r="C108">
            <v>1</v>
          </cell>
          <cell r="D108" t="str">
            <v>HR</v>
          </cell>
          <cell r="E108">
            <v>4322.03</v>
          </cell>
          <cell r="F108">
            <v>777.97</v>
          </cell>
          <cell r="G108">
            <v>4322.03</v>
          </cell>
          <cell r="H108">
            <v>777.97</v>
          </cell>
        </row>
        <row r="109">
          <cell r="B109" t="str">
            <v xml:space="preserve">Combustible </v>
          </cell>
          <cell r="C109">
            <v>7</v>
          </cell>
          <cell r="D109" t="str">
            <v>GLS</v>
          </cell>
          <cell r="E109">
            <v>170.8</v>
          </cell>
          <cell r="F109">
            <v>0</v>
          </cell>
          <cell r="G109">
            <v>1195.5999999999999</v>
          </cell>
          <cell r="H109">
            <v>0</v>
          </cell>
        </row>
        <row r="110">
          <cell r="B110" t="str">
            <v>Total/UND</v>
          </cell>
          <cell r="G110">
            <v>5517.6299999999992</v>
          </cell>
          <cell r="H110">
            <v>777.97</v>
          </cell>
          <cell r="I110">
            <v>6295.5999999999995</v>
          </cell>
        </row>
        <row r="112">
          <cell r="A112">
            <v>1.1200000000000001</v>
          </cell>
          <cell r="B112" t="str">
            <v>BULLDOZER CATD8R O SIMILAR</v>
          </cell>
          <cell r="C112">
            <v>1</v>
          </cell>
          <cell r="D112" t="str">
            <v>HR</v>
          </cell>
          <cell r="G112">
            <v>9037.2000000000007</v>
          </cell>
          <cell r="H112">
            <v>1350</v>
          </cell>
          <cell r="I112">
            <v>10387.200000000001</v>
          </cell>
        </row>
        <row r="113">
          <cell r="B113" t="str">
            <v>Bulldozer CATD8R o similar</v>
          </cell>
        </row>
        <row r="114">
          <cell r="B114" t="str">
            <v>Volumen Análisis</v>
          </cell>
          <cell r="C114">
            <v>1</v>
          </cell>
          <cell r="D114" t="str">
            <v>HR</v>
          </cell>
        </row>
        <row r="115">
          <cell r="B115" t="str">
            <v>Rendimientos</v>
          </cell>
        </row>
        <row r="116">
          <cell r="B116" t="str">
            <v>Consumo Combustible</v>
          </cell>
          <cell r="C116">
            <v>9</v>
          </cell>
          <cell r="D116" t="str">
            <v>GL/HR</v>
          </cell>
        </row>
        <row r="117">
          <cell r="B117" t="str">
            <v>Materiales y Equipos</v>
          </cell>
        </row>
        <row r="118">
          <cell r="B118" t="str">
            <v>Renta Bulldozer CATD8R o similar</v>
          </cell>
          <cell r="C118">
            <v>1</v>
          </cell>
          <cell r="D118" t="str">
            <v>HR</v>
          </cell>
          <cell r="E118">
            <v>7500</v>
          </cell>
          <cell r="F118">
            <v>1350</v>
          </cell>
          <cell r="G118">
            <v>7500</v>
          </cell>
          <cell r="H118">
            <v>1350</v>
          </cell>
        </row>
        <row r="119">
          <cell r="B119" t="str">
            <v xml:space="preserve">Combustible </v>
          </cell>
          <cell r="C119">
            <v>9</v>
          </cell>
          <cell r="D119" t="str">
            <v>GLS</v>
          </cell>
          <cell r="E119">
            <v>170.8</v>
          </cell>
          <cell r="F119">
            <v>0</v>
          </cell>
          <cell r="G119">
            <v>1537.2</v>
          </cell>
          <cell r="H119">
            <v>0</v>
          </cell>
        </row>
        <row r="120">
          <cell r="B120" t="str">
            <v>Total/UND</v>
          </cell>
          <cell r="G120">
            <v>9037.2000000000007</v>
          </cell>
          <cell r="H120">
            <v>1350</v>
          </cell>
          <cell r="I120">
            <v>10387.200000000001</v>
          </cell>
        </row>
        <row r="122">
          <cell r="A122">
            <v>2</v>
          </cell>
          <cell r="B122" t="str">
            <v>MOVIMIENTOS DE TIERRA</v>
          </cell>
        </row>
        <row r="123">
          <cell r="A123">
            <v>2.0099999999999998</v>
          </cell>
          <cell r="B123" t="str">
            <v>EXTRACCION CAPA VEGETAL E=0.20m</v>
          </cell>
          <cell r="C123">
            <v>1</v>
          </cell>
          <cell r="D123" t="str">
            <v>M2</v>
          </cell>
          <cell r="G123">
            <v>23.023642857142857</v>
          </cell>
          <cell r="H123">
            <v>2.2033857142857141</v>
          </cell>
          <cell r="I123">
            <v>25.227028571428569</v>
          </cell>
        </row>
        <row r="124">
          <cell r="B124" t="str">
            <v>Extracción Capa Vegetal e=0.20m solar 700M2</v>
          </cell>
        </row>
        <row r="125">
          <cell r="B125" t="str">
            <v>Volumen Análisis - Solar 700 M2</v>
          </cell>
          <cell r="C125">
            <v>700</v>
          </cell>
          <cell r="D125" t="str">
            <v>M2</v>
          </cell>
        </row>
        <row r="126">
          <cell r="B126" t="str">
            <v>Volumen material a excavar</v>
          </cell>
          <cell r="C126">
            <v>182</v>
          </cell>
          <cell r="D126" t="str">
            <v xml:space="preserve">M3E </v>
          </cell>
        </row>
        <row r="127">
          <cell r="B127" t="str">
            <v>Rendimientos</v>
          </cell>
        </row>
        <row r="128">
          <cell r="B128" t="str">
            <v>Extracción capa vegetal-Excavadora CAT320D Cubo</v>
          </cell>
          <cell r="C128">
            <v>45</v>
          </cell>
          <cell r="D128" t="str">
            <v>M3E/HR</v>
          </cell>
        </row>
        <row r="129">
          <cell r="B129" t="str">
            <v>Coeficiente de esponjamiento</v>
          </cell>
          <cell r="C129">
            <v>1.3</v>
          </cell>
        </row>
        <row r="130">
          <cell r="B130" t="str">
            <v>Materiales y Equipos</v>
          </cell>
        </row>
        <row r="131">
          <cell r="B131" t="str">
            <v>Excavadora CAT320D Cubo Todo Costo</v>
          </cell>
          <cell r="C131">
            <v>4.0444000000000004</v>
          </cell>
          <cell r="D131" t="str">
            <v>HR</v>
          </cell>
          <cell r="E131">
            <v>2972.64</v>
          </cell>
          <cell r="F131">
            <v>381.36</v>
          </cell>
          <cell r="G131">
            <v>12022.55</v>
          </cell>
          <cell r="H131">
            <v>1542.37</v>
          </cell>
        </row>
        <row r="132">
          <cell r="B132" t="str">
            <v>Tranporte Ida y Vuelta interno</v>
          </cell>
          <cell r="C132">
            <v>0.2</v>
          </cell>
          <cell r="D132" t="str">
            <v>UND</v>
          </cell>
          <cell r="E132">
            <v>12000</v>
          </cell>
          <cell r="F132">
            <v>0</v>
          </cell>
          <cell r="G132">
            <v>2400</v>
          </cell>
          <cell r="H132">
            <v>0</v>
          </cell>
        </row>
        <row r="133">
          <cell r="B133" t="str">
            <v>Mano de Obra</v>
          </cell>
        </row>
        <row r="134">
          <cell r="B134" t="str">
            <v>Ayudantes</v>
          </cell>
          <cell r="C134">
            <v>2</v>
          </cell>
          <cell r="D134" t="str">
            <v>DIA</v>
          </cell>
          <cell r="E134">
            <v>847</v>
          </cell>
          <cell r="F134">
            <v>0</v>
          </cell>
          <cell r="G134">
            <v>1694</v>
          </cell>
          <cell r="H134">
            <v>0</v>
          </cell>
        </row>
        <row r="135">
          <cell r="B135" t="str">
            <v>Total/UND</v>
          </cell>
          <cell r="G135">
            <v>16116.55</v>
          </cell>
          <cell r="H135">
            <v>1542.37</v>
          </cell>
          <cell r="I135">
            <v>17658.919999999998</v>
          </cell>
        </row>
        <row r="137">
          <cell r="A137">
            <v>2.0199999999999996</v>
          </cell>
          <cell r="B137" t="str">
            <v>EXCAVACIÓN A MANO EN TIERRA/CALICHE</v>
          </cell>
          <cell r="C137">
            <v>1</v>
          </cell>
          <cell r="D137" t="str">
            <v>M2</v>
          </cell>
          <cell r="G137">
            <v>516.81799999999998</v>
          </cell>
          <cell r="H137">
            <v>4.43</v>
          </cell>
          <cell r="I137">
            <v>521.24799999999993</v>
          </cell>
        </row>
        <row r="138">
          <cell r="B138" t="str">
            <v>Volumen material a excavar</v>
          </cell>
          <cell r="C138">
            <v>20</v>
          </cell>
          <cell r="D138" t="str">
            <v xml:space="preserve">M3E </v>
          </cell>
        </row>
        <row r="139">
          <cell r="B139" t="str">
            <v xml:space="preserve">Rendimientos brigada 4 peones </v>
          </cell>
          <cell r="C139">
            <v>3</v>
          </cell>
          <cell r="D139" t="str">
            <v>M3N/DÍA</v>
          </cell>
        </row>
        <row r="140">
          <cell r="B140" t="str">
            <v>Materiales y Equipos</v>
          </cell>
        </row>
        <row r="141">
          <cell r="B141" t="str">
            <v>Herramientas 5%</v>
          </cell>
          <cell r="C141">
            <v>0.05</v>
          </cell>
          <cell r="E141">
            <v>9844.1500000000015</v>
          </cell>
          <cell r="F141">
            <v>1771.9470000000001</v>
          </cell>
          <cell r="G141">
            <v>492.21</v>
          </cell>
          <cell r="H141">
            <v>88.6</v>
          </cell>
        </row>
        <row r="142">
          <cell r="B142" t="str">
            <v>Mano de Obra</v>
          </cell>
        </row>
        <row r="143">
          <cell r="A143" t="str">
            <v>O03T2</v>
          </cell>
          <cell r="B143" t="str">
            <v>Capataz</v>
          </cell>
          <cell r="C143">
            <v>2</v>
          </cell>
          <cell r="D143" t="str">
            <v>DIA</v>
          </cell>
          <cell r="E143">
            <v>1789.6299999999999</v>
          </cell>
          <cell r="F143">
            <v>0</v>
          </cell>
          <cell r="G143">
            <v>3579.26</v>
          </cell>
          <cell r="H143">
            <v>0</v>
          </cell>
        </row>
        <row r="144">
          <cell r="A144" t="str">
            <v>O07PE</v>
          </cell>
          <cell r="B144" t="str">
            <v>Peones (brigada 4 hombre)</v>
          </cell>
          <cell r="C144">
            <v>6.666666666666667</v>
          </cell>
          <cell r="D144" t="str">
            <v>DIA</v>
          </cell>
          <cell r="E144">
            <v>939.73399999999992</v>
          </cell>
          <cell r="F144">
            <v>0</v>
          </cell>
          <cell r="G144">
            <v>6264.89</v>
          </cell>
          <cell r="H144">
            <v>0</v>
          </cell>
        </row>
        <row r="145">
          <cell r="B145" t="str">
            <v>Total/UND</v>
          </cell>
          <cell r="G145">
            <v>10336.36</v>
          </cell>
          <cell r="H145">
            <v>88.6</v>
          </cell>
          <cell r="I145">
            <v>10424.960000000001</v>
          </cell>
        </row>
        <row r="147">
          <cell r="A147">
            <v>2.0299999999999994</v>
          </cell>
          <cell r="B147" t="str">
            <v xml:space="preserve">EXCAVACION EN ROCA CIELO ABIERTO -Renta Retropala CAT416E </v>
          </cell>
          <cell r="C147">
            <v>1</v>
          </cell>
          <cell r="D147" t="str">
            <v>M3N</v>
          </cell>
          <cell r="G147">
            <v>261.73585000000003</v>
          </cell>
          <cell r="H147">
            <v>33.159978571428574</v>
          </cell>
          <cell r="I147">
            <v>294.89582857142858</v>
          </cell>
        </row>
        <row r="148">
          <cell r="B148" t="str">
            <v>Excavación en roca en solar 700M2 x 2M prof.</v>
          </cell>
        </row>
        <row r="149">
          <cell r="B149" t="str">
            <v xml:space="preserve">Volumen Análisis </v>
          </cell>
          <cell r="C149">
            <v>1400</v>
          </cell>
          <cell r="D149" t="str">
            <v>M3N</v>
          </cell>
        </row>
        <row r="150">
          <cell r="B150" t="str">
            <v>Rendimientos</v>
          </cell>
        </row>
        <row r="151">
          <cell r="B151" t="str">
            <v>Renta Retropala CAT416E con operador</v>
          </cell>
          <cell r="C151">
            <v>10.83</v>
          </cell>
          <cell r="D151" t="str">
            <v>M3N/HR</v>
          </cell>
        </row>
        <row r="152">
          <cell r="B152" t="str">
            <v>Materiales y Equipos</v>
          </cell>
        </row>
        <row r="153">
          <cell r="A153">
            <v>1.03</v>
          </cell>
          <cell r="B153" t="str">
            <v>Renta Retropala CAT416E con operador</v>
          </cell>
          <cell r="C153">
            <v>129.2705</v>
          </cell>
          <cell r="D153" t="str">
            <v>HR</v>
          </cell>
          <cell r="E153">
            <v>2661.5299999999997</v>
          </cell>
          <cell r="F153">
            <v>327.97</v>
          </cell>
          <cell r="G153">
            <v>344057.31</v>
          </cell>
          <cell r="H153">
            <v>42396.85</v>
          </cell>
        </row>
        <row r="154">
          <cell r="A154" t="str">
            <v>TRANSP008</v>
          </cell>
          <cell r="B154" t="str">
            <v>Tranporte Ida y Vuelta interno</v>
          </cell>
          <cell r="C154">
            <v>1.6</v>
          </cell>
          <cell r="D154" t="str">
            <v>UND</v>
          </cell>
          <cell r="E154">
            <v>13983.050847457627</v>
          </cell>
          <cell r="F154">
            <v>2516.9491525423728</v>
          </cell>
          <cell r="G154">
            <v>22372.880000000001</v>
          </cell>
          <cell r="H154">
            <v>4027.12</v>
          </cell>
        </row>
        <row r="155">
          <cell r="B155" t="str">
            <v>Total/UND</v>
          </cell>
          <cell r="G155">
            <v>366430.19</v>
          </cell>
          <cell r="H155">
            <v>46423.97</v>
          </cell>
          <cell r="I155">
            <v>412854.16000000003</v>
          </cell>
        </row>
        <row r="157">
          <cell r="A157">
            <v>2.0399999999999991</v>
          </cell>
          <cell r="B157" t="str">
            <v>EXCAVACION EN CALICHE CON COMPRESOR 185CFM 2 PISTOLAS</v>
          </cell>
          <cell r="C157">
            <v>1</v>
          </cell>
          <cell r="D157" t="str">
            <v>M3N</v>
          </cell>
          <cell r="G157">
            <v>1228.2</v>
          </cell>
          <cell r="H157">
            <v>95.07</v>
          </cell>
          <cell r="I157">
            <v>1323.27</v>
          </cell>
        </row>
        <row r="158">
          <cell r="B158" t="str">
            <v>Excavación caliche compresor</v>
          </cell>
        </row>
        <row r="159">
          <cell r="B159" t="str">
            <v xml:space="preserve">Volumen Análisis </v>
          </cell>
          <cell r="C159">
            <v>1</v>
          </cell>
          <cell r="D159" t="str">
            <v>M3N</v>
          </cell>
        </row>
        <row r="160">
          <cell r="B160" t="str">
            <v>Rendimientos</v>
          </cell>
        </row>
        <row r="161">
          <cell r="B161" t="str">
            <v xml:space="preserve">Excavación compresor  </v>
          </cell>
          <cell r="C161">
            <v>3</v>
          </cell>
          <cell r="D161" t="str">
            <v>M3N/HR</v>
          </cell>
        </row>
        <row r="162">
          <cell r="B162" t="str">
            <v>Materiales y Equipos</v>
          </cell>
        </row>
        <row r="163">
          <cell r="A163">
            <v>1.01</v>
          </cell>
          <cell r="B163" t="str">
            <v>Compresor 185CFM 2 pistolas Todo Costo</v>
          </cell>
          <cell r="C163">
            <v>0.33329999999999999</v>
          </cell>
          <cell r="D163" t="str">
            <v>HR</v>
          </cell>
          <cell r="E163">
            <v>1584.75</v>
          </cell>
          <cell r="F163">
            <v>285.25</v>
          </cell>
          <cell r="G163">
            <v>528.20000000000005</v>
          </cell>
          <cell r="H163">
            <v>95.07</v>
          </cell>
        </row>
        <row r="164">
          <cell r="B164" t="str">
            <v>Tranporte Ida y Vuelta interno</v>
          </cell>
          <cell r="C164">
            <v>0.2</v>
          </cell>
          <cell r="D164" t="str">
            <v>UND</v>
          </cell>
          <cell r="E164">
            <v>3500</v>
          </cell>
          <cell r="F164">
            <v>0</v>
          </cell>
          <cell r="G164">
            <v>700</v>
          </cell>
          <cell r="H164">
            <v>0</v>
          </cell>
        </row>
        <row r="165">
          <cell r="B165" t="str">
            <v>Total/UND</v>
          </cell>
          <cell r="G165">
            <v>1228.2</v>
          </cell>
          <cell r="H165">
            <v>95.07</v>
          </cell>
          <cell r="I165">
            <v>1323.27</v>
          </cell>
        </row>
        <row r="167">
          <cell r="A167">
            <v>2.0499999999999989</v>
          </cell>
          <cell r="B167" t="str">
            <v>EXCAVACION EN ROCA CON COMPRESOR 185CFM 2 PISTOLAS</v>
          </cell>
          <cell r="C167">
            <v>1</v>
          </cell>
          <cell r="D167" t="str">
            <v>M3N</v>
          </cell>
          <cell r="G167">
            <v>2812.95</v>
          </cell>
          <cell r="H167">
            <v>380.32</v>
          </cell>
          <cell r="I167">
            <v>3193.27</v>
          </cell>
        </row>
        <row r="168">
          <cell r="B168" t="str">
            <v>Excavación en roca compresor</v>
          </cell>
        </row>
        <row r="169">
          <cell r="B169" t="str">
            <v xml:space="preserve">Volumen Análisis </v>
          </cell>
          <cell r="C169">
            <v>1</v>
          </cell>
          <cell r="D169" t="str">
            <v>M3N</v>
          </cell>
        </row>
        <row r="170">
          <cell r="B170" t="str">
            <v>Rendimientos</v>
          </cell>
        </row>
        <row r="171">
          <cell r="B171" t="str">
            <v xml:space="preserve">Excavación roca compresor  </v>
          </cell>
          <cell r="C171">
            <v>0.75</v>
          </cell>
          <cell r="D171" t="str">
            <v>M3N/HR</v>
          </cell>
        </row>
        <row r="172">
          <cell r="B172" t="str">
            <v>Materiales y Equipos</v>
          </cell>
        </row>
        <row r="173">
          <cell r="A173">
            <v>1.01</v>
          </cell>
          <cell r="B173" t="str">
            <v>Compresor 185CFM 2 pistolas Todo Costo</v>
          </cell>
          <cell r="C173">
            <v>1.3332999999999999</v>
          </cell>
          <cell r="D173" t="str">
            <v>HR</v>
          </cell>
          <cell r="E173">
            <v>1584.75</v>
          </cell>
          <cell r="F173">
            <v>285.25</v>
          </cell>
          <cell r="G173">
            <v>2112.9499999999998</v>
          </cell>
          <cell r="H173">
            <v>380.32</v>
          </cell>
        </row>
        <row r="174">
          <cell r="B174" t="str">
            <v>Tranporte Ida y Vuelta interno</v>
          </cell>
          <cell r="C174">
            <v>0.2</v>
          </cell>
          <cell r="D174" t="str">
            <v>UND</v>
          </cell>
          <cell r="E174">
            <v>3500</v>
          </cell>
          <cell r="F174">
            <v>0</v>
          </cell>
          <cell r="G174">
            <v>700</v>
          </cell>
          <cell r="H174">
            <v>0</v>
          </cell>
        </row>
        <row r="175">
          <cell r="B175" t="str">
            <v>Total/UND</v>
          </cell>
          <cell r="G175">
            <v>2812.95</v>
          </cell>
          <cell r="H175">
            <v>380.32</v>
          </cell>
          <cell r="I175">
            <v>3193.27</v>
          </cell>
        </row>
        <row r="177">
          <cell r="A177">
            <v>2.0599999999999987</v>
          </cell>
          <cell r="B177" t="str">
            <v>DEMOLICION ELEMENTOS HORMIGON CON COMPRESOR 185CFM 2 PISTOLAS</v>
          </cell>
          <cell r="C177">
            <v>1</v>
          </cell>
          <cell r="D177" t="str">
            <v>M3</v>
          </cell>
          <cell r="G177">
            <v>2680.94</v>
          </cell>
          <cell r="H177">
            <v>356.56</v>
          </cell>
          <cell r="I177">
            <v>3037.5</v>
          </cell>
        </row>
        <row r="178">
          <cell r="B178" t="str">
            <v>Demolición elementos hormigón compresor</v>
          </cell>
        </row>
        <row r="179">
          <cell r="B179" t="str">
            <v xml:space="preserve">Volumen Análisis </v>
          </cell>
          <cell r="C179">
            <v>1</v>
          </cell>
          <cell r="D179" t="str">
            <v>M3N</v>
          </cell>
        </row>
        <row r="180">
          <cell r="B180" t="str">
            <v>Rendimientos</v>
          </cell>
        </row>
        <row r="181">
          <cell r="B181" t="str">
            <v xml:space="preserve">Demolición compresor  </v>
          </cell>
          <cell r="C181">
            <v>0.8</v>
          </cell>
          <cell r="D181" t="str">
            <v>M3N/HR</v>
          </cell>
        </row>
        <row r="182">
          <cell r="B182" t="str">
            <v>Materiales y Equipos</v>
          </cell>
        </row>
        <row r="183">
          <cell r="A183">
            <v>1.01</v>
          </cell>
          <cell r="B183" t="str">
            <v>Compresor 185CFM 2 pistolas Todo Costo</v>
          </cell>
          <cell r="C183">
            <v>1.25</v>
          </cell>
          <cell r="D183" t="str">
            <v>HR</v>
          </cell>
          <cell r="E183">
            <v>1584.75</v>
          </cell>
          <cell r="F183">
            <v>285.25</v>
          </cell>
          <cell r="G183">
            <v>1980.94</v>
          </cell>
          <cell r="H183">
            <v>356.56</v>
          </cell>
        </row>
        <row r="184">
          <cell r="B184" t="str">
            <v>Tranporte Ida y Vuelta interno</v>
          </cell>
          <cell r="C184">
            <v>0.2</v>
          </cell>
          <cell r="D184" t="str">
            <v>UND</v>
          </cell>
          <cell r="E184">
            <v>3500</v>
          </cell>
          <cell r="F184">
            <v>0</v>
          </cell>
          <cell r="G184">
            <v>700</v>
          </cell>
          <cell r="H184">
            <v>0</v>
          </cell>
        </row>
        <row r="185">
          <cell r="B185" t="str">
            <v>Total/UND</v>
          </cell>
          <cell r="G185">
            <v>2680.94</v>
          </cell>
          <cell r="H185">
            <v>356.56</v>
          </cell>
          <cell r="I185">
            <v>3037.5</v>
          </cell>
        </row>
        <row r="187">
          <cell r="A187">
            <v>2.0699999999999985</v>
          </cell>
          <cell r="B187" t="str">
            <v>CARGA MATERIAL - PALA CAT950G</v>
          </cell>
          <cell r="C187">
            <v>1</v>
          </cell>
          <cell r="D187" t="str">
            <v>M3E</v>
          </cell>
          <cell r="G187">
            <v>65.963999999999999</v>
          </cell>
          <cell r="H187">
            <v>8.6759340659340669</v>
          </cell>
          <cell r="I187">
            <v>74.639934065934057</v>
          </cell>
        </row>
        <row r="188">
          <cell r="B188" t="str">
            <v>Carga material 350 M3N</v>
          </cell>
        </row>
        <row r="189">
          <cell r="B189" t="str">
            <v xml:space="preserve">Volumen Análisis </v>
          </cell>
          <cell r="C189">
            <v>455</v>
          </cell>
          <cell r="D189" t="str">
            <v>M3E</v>
          </cell>
        </row>
        <row r="190">
          <cell r="B190" t="str">
            <v>Rendimientos</v>
          </cell>
        </row>
        <row r="191">
          <cell r="B191" t="str">
            <v>Carga material con Pala Cargador Frontal CAT950G</v>
          </cell>
          <cell r="C191">
            <v>80</v>
          </cell>
          <cell r="D191" t="str">
            <v>M3E/HR</v>
          </cell>
        </row>
        <row r="192">
          <cell r="B192" t="str">
            <v>Coeficiente de Esponjamiento</v>
          </cell>
          <cell r="C192">
            <v>1.3</v>
          </cell>
        </row>
        <row r="193">
          <cell r="B193" t="str">
            <v>Materiales y Equipos</v>
          </cell>
        </row>
        <row r="194">
          <cell r="B194" t="str">
            <v>Pala Cargador Frontal CAT950G Todo Costo</v>
          </cell>
          <cell r="C194">
            <v>7.3937999999999997</v>
          </cell>
          <cell r="D194" t="str">
            <v>HR</v>
          </cell>
          <cell r="E194">
            <v>3734.7</v>
          </cell>
          <cell r="F194">
            <v>533.9</v>
          </cell>
          <cell r="G194">
            <v>27613.62</v>
          </cell>
          <cell r="H194">
            <v>3947.55</v>
          </cell>
        </row>
        <row r="195">
          <cell r="B195" t="str">
            <v>Tranporte Ida y Vuelta interno</v>
          </cell>
          <cell r="C195">
            <v>0.2</v>
          </cell>
          <cell r="D195" t="str">
            <v>UND</v>
          </cell>
          <cell r="E195">
            <v>12000</v>
          </cell>
          <cell r="F195">
            <v>0</v>
          </cell>
          <cell r="G195">
            <v>2400</v>
          </cell>
          <cell r="H195">
            <v>0</v>
          </cell>
        </row>
        <row r="196">
          <cell r="B196" t="str">
            <v>Total/UND</v>
          </cell>
          <cell r="G196">
            <v>30013.62</v>
          </cell>
          <cell r="H196">
            <v>3947.55</v>
          </cell>
          <cell r="I196">
            <v>33961.17</v>
          </cell>
        </row>
        <row r="198">
          <cell r="A198">
            <v>2.0799999999999983</v>
          </cell>
          <cell r="B198" t="str">
            <v>CARGA MATERIAL - EXCAVADORA CAT320D CUBO</v>
          </cell>
          <cell r="C198">
            <v>1</v>
          </cell>
          <cell r="D198" t="str">
            <v>M3E</v>
          </cell>
          <cell r="G198">
            <v>58.956681318681319</v>
          </cell>
          <cell r="H198">
            <v>6.886857142857143</v>
          </cell>
          <cell r="I198">
            <v>65.843538461538458</v>
          </cell>
        </row>
        <row r="199">
          <cell r="B199" t="str">
            <v>Carga material 350 M3N</v>
          </cell>
        </row>
        <row r="200">
          <cell r="B200" t="str">
            <v xml:space="preserve">Volumen Análisis </v>
          </cell>
          <cell r="C200">
            <v>455</v>
          </cell>
          <cell r="D200" t="str">
            <v>M3E</v>
          </cell>
        </row>
        <row r="201">
          <cell r="B201" t="str">
            <v>Rendimientos</v>
          </cell>
        </row>
        <row r="202">
          <cell r="B202" t="str">
            <v>Carga material con Excavadora CAT320D Cubo</v>
          </cell>
          <cell r="C202">
            <v>75</v>
          </cell>
          <cell r="D202" t="str">
            <v>M3E/HR</v>
          </cell>
        </row>
        <row r="203">
          <cell r="B203" t="str">
            <v>Coeficiente de Esponjamiento</v>
          </cell>
          <cell r="C203">
            <v>1.3</v>
          </cell>
        </row>
        <row r="204">
          <cell r="B204" t="str">
            <v>Materiales y Equipos</v>
          </cell>
        </row>
        <row r="205">
          <cell r="A205">
            <v>1.04</v>
          </cell>
          <cell r="B205" t="str">
            <v>Excavadora CAT320D cubo Todo Costo</v>
          </cell>
          <cell r="C205">
            <v>7.8867000000000003</v>
          </cell>
          <cell r="D205" t="str">
            <v>HR</v>
          </cell>
          <cell r="E205">
            <v>2972.64</v>
          </cell>
          <cell r="F205">
            <v>381.36</v>
          </cell>
          <cell r="G205">
            <v>23444.32</v>
          </cell>
          <cell r="H205">
            <v>3007.67</v>
          </cell>
        </row>
        <row r="206">
          <cell r="B206" t="str">
            <v>Cambio de herramienta Cubo/Martillo</v>
          </cell>
          <cell r="C206">
            <v>0.33</v>
          </cell>
          <cell r="D206" t="str">
            <v>HR</v>
          </cell>
          <cell r="E206">
            <v>2972.64</v>
          </cell>
          <cell r="F206">
            <v>381.36</v>
          </cell>
          <cell r="G206">
            <v>980.97</v>
          </cell>
          <cell r="H206">
            <v>125.85</v>
          </cell>
        </row>
        <row r="207">
          <cell r="B207" t="str">
            <v>Tranporte Ida y Vuelta interno</v>
          </cell>
          <cell r="C207">
            <v>0.2</v>
          </cell>
          <cell r="D207" t="str">
            <v>UND</v>
          </cell>
          <cell r="E207">
            <v>12000</v>
          </cell>
          <cell r="F207">
            <v>0</v>
          </cell>
          <cell r="G207">
            <v>2400</v>
          </cell>
          <cell r="H207">
            <v>0</v>
          </cell>
        </row>
        <row r="208">
          <cell r="B208" t="str">
            <v>Total/UND</v>
          </cell>
          <cell r="G208">
            <v>26825.29</v>
          </cell>
          <cell r="H208">
            <v>3133.52</v>
          </cell>
          <cell r="I208">
            <v>29958.81</v>
          </cell>
        </row>
        <row r="210">
          <cell r="A210">
            <v>2.0899999999999981</v>
          </cell>
          <cell r="B210" t="str">
            <v>CARGA MATERIAL - RETROPALA CAT416E</v>
          </cell>
          <cell r="C210">
            <v>1</v>
          </cell>
          <cell r="D210" t="str">
            <v>M3E</v>
          </cell>
          <cell r="G210">
            <v>112.6076043956044</v>
          </cell>
          <cell r="H210">
            <v>14.225142857142858</v>
          </cell>
          <cell r="I210">
            <v>126.83274725274725</v>
          </cell>
        </row>
        <row r="211">
          <cell r="B211" t="str">
            <v>Carga material 350 M3N</v>
          </cell>
        </row>
        <row r="212">
          <cell r="B212" t="str">
            <v xml:space="preserve">Volumen Análisis </v>
          </cell>
          <cell r="C212">
            <v>455</v>
          </cell>
          <cell r="D212" t="str">
            <v>M3E</v>
          </cell>
        </row>
        <row r="213">
          <cell r="B213" t="str">
            <v>Rendimientos</v>
          </cell>
        </row>
        <row r="214">
          <cell r="B214" t="str">
            <v>Carga material con Retropala CAT416E</v>
          </cell>
          <cell r="C214">
            <v>32.5</v>
          </cell>
          <cell r="D214" t="str">
            <v>M3E/HR</v>
          </cell>
        </row>
        <row r="215">
          <cell r="B215" t="str">
            <v>Coeficiente de Esponjamiento</v>
          </cell>
          <cell r="C215">
            <v>1.3</v>
          </cell>
        </row>
        <row r="216">
          <cell r="B216" t="str">
            <v>Materiales y Equipos</v>
          </cell>
        </row>
        <row r="217">
          <cell r="A217">
            <v>1.03</v>
          </cell>
          <cell r="B217" t="str">
            <v>Retropala CAT416E Todo Costo</v>
          </cell>
          <cell r="C217">
            <v>18.2</v>
          </cell>
          <cell r="D217" t="str">
            <v>HR</v>
          </cell>
          <cell r="E217">
            <v>2661.5299999999997</v>
          </cell>
          <cell r="F217">
            <v>327.97</v>
          </cell>
          <cell r="G217">
            <v>48439.85</v>
          </cell>
          <cell r="H217">
            <v>5969.05</v>
          </cell>
        </row>
        <row r="218">
          <cell r="A218" t="str">
            <v>TRANSP008</v>
          </cell>
          <cell r="B218" t="str">
            <v>Tranporte Ida y Vuelta interno</v>
          </cell>
          <cell r="C218">
            <v>0.2</v>
          </cell>
          <cell r="D218" t="str">
            <v>UND</v>
          </cell>
          <cell r="E218">
            <v>13983.050847457627</v>
          </cell>
          <cell r="F218">
            <v>2516.9491525423728</v>
          </cell>
          <cell r="G218">
            <v>2796.61</v>
          </cell>
          <cell r="H218">
            <v>503.39</v>
          </cell>
        </row>
        <row r="219">
          <cell r="B219" t="str">
            <v>Total/UND</v>
          </cell>
          <cell r="G219">
            <v>51236.46</v>
          </cell>
          <cell r="H219">
            <v>6472.4400000000005</v>
          </cell>
          <cell r="I219">
            <v>57708.9</v>
          </cell>
        </row>
        <row r="221">
          <cell r="A221">
            <v>2.0999999999999979</v>
          </cell>
          <cell r="B221" t="str">
            <v>CARGA MATERIAL-MINICARGADOR BOBCAT 763G</v>
          </cell>
          <cell r="C221">
            <v>1</v>
          </cell>
          <cell r="D221" t="str">
            <v>M3E</v>
          </cell>
          <cell r="G221">
            <v>124.22734065934067</v>
          </cell>
          <cell r="H221">
            <v>16.731824175824176</v>
          </cell>
          <cell r="I221">
            <v>140.95916483516484</v>
          </cell>
        </row>
        <row r="222">
          <cell r="B222" t="str">
            <v>Carga material 350 M3N</v>
          </cell>
        </row>
        <row r="223">
          <cell r="B223" t="str">
            <v xml:space="preserve">Volumen Análisis </v>
          </cell>
          <cell r="C223">
            <v>455</v>
          </cell>
          <cell r="D223" t="str">
            <v>M3E</v>
          </cell>
        </row>
        <row r="224">
          <cell r="B224" t="str">
            <v>Rendimientos</v>
          </cell>
        </row>
        <row r="225">
          <cell r="B225" t="str">
            <v>Carga material con Minicargador Bobcat 763G</v>
          </cell>
          <cell r="C225">
            <v>16</v>
          </cell>
          <cell r="D225" t="str">
            <v>M3E/HR</v>
          </cell>
        </row>
        <row r="226">
          <cell r="B226" t="str">
            <v>Coeficiente de Esponjamiento</v>
          </cell>
          <cell r="C226">
            <v>1.3</v>
          </cell>
        </row>
        <row r="227">
          <cell r="B227" t="str">
            <v>Materiales y Equipos</v>
          </cell>
        </row>
        <row r="228">
          <cell r="B228" t="str">
            <v>Minicargador Bobcat 763G Todo Costo</v>
          </cell>
          <cell r="C228">
            <v>36.968800000000002</v>
          </cell>
          <cell r="D228" t="str">
            <v>HR</v>
          </cell>
          <cell r="E228">
            <v>1485.67</v>
          </cell>
          <cell r="F228">
            <v>205.93</v>
          </cell>
          <cell r="G228">
            <v>54923.44</v>
          </cell>
          <cell r="H228">
            <v>7612.98</v>
          </cell>
        </row>
        <row r="229">
          <cell r="B229" t="str">
            <v>Tranporte Ida y Vuelta interno</v>
          </cell>
          <cell r="C229">
            <v>0.2</v>
          </cell>
          <cell r="D229" t="str">
            <v>UND</v>
          </cell>
          <cell r="E229">
            <v>8000</v>
          </cell>
          <cell r="F229">
            <v>0</v>
          </cell>
          <cell r="G229">
            <v>1600</v>
          </cell>
          <cell r="H229">
            <v>0</v>
          </cell>
        </row>
        <row r="230">
          <cell r="B230" t="str">
            <v>Total/UND</v>
          </cell>
          <cell r="G230">
            <v>56523.44</v>
          </cell>
          <cell r="H230">
            <v>7612.98</v>
          </cell>
          <cell r="I230">
            <v>64136.42</v>
          </cell>
        </row>
        <row r="232">
          <cell r="A232">
            <v>2.1099999999999977</v>
          </cell>
          <cell r="B232" t="str">
            <v>CARGA Y BOTE MATERIAL - PALA CAT950G</v>
          </cell>
          <cell r="C232">
            <v>1</v>
          </cell>
          <cell r="D232" t="str">
            <v>M3E</v>
          </cell>
          <cell r="G232">
            <v>274.64</v>
          </cell>
          <cell r="H232">
            <v>8.68</v>
          </cell>
          <cell r="I232">
            <v>283.32</v>
          </cell>
        </row>
        <row r="233">
          <cell r="B233" t="str">
            <v xml:space="preserve">Carga y bote material  </v>
          </cell>
        </row>
        <row r="234">
          <cell r="B234" t="str">
            <v xml:space="preserve">Volumen Análisis </v>
          </cell>
          <cell r="C234">
            <v>1</v>
          </cell>
          <cell r="D234" t="str">
            <v>M3E</v>
          </cell>
        </row>
        <row r="235">
          <cell r="B235" t="str">
            <v>Materiales y Equipos</v>
          </cell>
        </row>
        <row r="236">
          <cell r="B236" t="str">
            <v>Carga con Pala Cargador Frontal CAT950G</v>
          </cell>
          <cell r="C236">
            <v>1</v>
          </cell>
          <cell r="D236" t="str">
            <v>M3E</v>
          </cell>
          <cell r="E236">
            <v>74.639934065934057</v>
          </cell>
          <cell r="F236">
            <v>8.6759340659340669</v>
          </cell>
          <cell r="G236">
            <v>74.64</v>
          </cell>
          <cell r="H236">
            <v>8.68</v>
          </cell>
        </row>
        <row r="237">
          <cell r="B237" t="str">
            <v xml:space="preserve">Bote camiones volteo (arranque) </v>
          </cell>
          <cell r="C237">
            <v>1</v>
          </cell>
          <cell r="D237" t="str">
            <v>UND</v>
          </cell>
          <cell r="E237">
            <v>110</v>
          </cell>
          <cell r="F237">
            <v>0</v>
          </cell>
          <cell r="G237">
            <v>110</v>
          </cell>
          <cell r="H237">
            <v>0</v>
          </cell>
        </row>
        <row r="238">
          <cell r="B238" t="str">
            <v>Bote camiones volteo por Kms (Min 5kms)</v>
          </cell>
          <cell r="C238">
            <v>5</v>
          </cell>
          <cell r="D238" t="str">
            <v>M3xKM</v>
          </cell>
          <cell r="E238">
            <v>18</v>
          </cell>
          <cell r="F238">
            <v>0</v>
          </cell>
          <cell r="G238">
            <v>90</v>
          </cell>
          <cell r="H238">
            <v>0</v>
          </cell>
        </row>
        <row r="239">
          <cell r="B239" t="str">
            <v>Total/UND</v>
          </cell>
          <cell r="G239">
            <v>274.64</v>
          </cell>
          <cell r="H239">
            <v>8.68</v>
          </cell>
          <cell r="I239">
            <v>283.32</v>
          </cell>
        </row>
        <row r="241">
          <cell r="A241">
            <v>2.1199999999999974</v>
          </cell>
          <cell r="B241" t="str">
            <v>CARGA Y BOTE MATERIAL - EXCAV CAT320D CUBO</v>
          </cell>
          <cell r="C241">
            <v>1</v>
          </cell>
          <cell r="D241" t="str">
            <v>M3E</v>
          </cell>
          <cell r="G241">
            <v>258.96000000000004</v>
          </cell>
          <cell r="H241">
            <v>6.89</v>
          </cell>
          <cell r="I241">
            <v>265.85000000000002</v>
          </cell>
        </row>
        <row r="242">
          <cell r="B242" t="str">
            <v xml:space="preserve">Carga y bote material  </v>
          </cell>
        </row>
        <row r="243">
          <cell r="B243" t="str">
            <v xml:space="preserve">Volumen Análisis </v>
          </cell>
          <cell r="C243">
            <v>1</v>
          </cell>
          <cell r="D243" t="str">
            <v>M3E</v>
          </cell>
        </row>
        <row r="244">
          <cell r="B244" t="str">
            <v>Materiales y Equipos</v>
          </cell>
        </row>
        <row r="245">
          <cell r="B245" t="str">
            <v>Carga con Excavadora CAT320D Cubo</v>
          </cell>
          <cell r="C245">
            <v>1</v>
          </cell>
          <cell r="D245" t="str">
            <v>M3E</v>
          </cell>
          <cell r="E245">
            <v>58.956681318681319</v>
          </cell>
          <cell r="F245">
            <v>6.886857142857143</v>
          </cell>
          <cell r="G245">
            <v>58.96</v>
          </cell>
          <cell r="H245">
            <v>6.89</v>
          </cell>
        </row>
        <row r="246">
          <cell r="B246" t="str">
            <v xml:space="preserve">Bote camiones volteo (arranque) </v>
          </cell>
          <cell r="C246">
            <v>1</v>
          </cell>
          <cell r="D246" t="str">
            <v>UND</v>
          </cell>
          <cell r="E246">
            <v>110</v>
          </cell>
          <cell r="F246">
            <v>0</v>
          </cell>
          <cell r="G246">
            <v>110</v>
          </cell>
          <cell r="H246">
            <v>0</v>
          </cell>
        </row>
        <row r="247">
          <cell r="B247" t="str">
            <v>Bote camiones volteo por Kms (Min 5kms)</v>
          </cell>
          <cell r="C247">
            <v>5</v>
          </cell>
          <cell r="D247" t="str">
            <v>M3xKM</v>
          </cell>
          <cell r="E247">
            <v>18</v>
          </cell>
          <cell r="F247">
            <v>0</v>
          </cell>
          <cell r="G247">
            <v>90</v>
          </cell>
          <cell r="H247">
            <v>0</v>
          </cell>
        </row>
        <row r="248">
          <cell r="B248" t="str">
            <v>Total/UND</v>
          </cell>
          <cell r="G248">
            <v>258.96000000000004</v>
          </cell>
          <cell r="H248">
            <v>6.89</v>
          </cell>
          <cell r="I248">
            <v>265.85000000000002</v>
          </cell>
        </row>
        <row r="250">
          <cell r="A250">
            <v>2.1299999999999972</v>
          </cell>
          <cell r="B250" t="str">
            <v>CARGA Y BOTE MATERIAL - RETROPALA CAT416E</v>
          </cell>
          <cell r="C250">
            <v>1</v>
          </cell>
          <cell r="D250" t="str">
            <v>M3E</v>
          </cell>
          <cell r="G250">
            <v>308.37</v>
          </cell>
          <cell r="H250">
            <v>49.470000000000006</v>
          </cell>
          <cell r="I250">
            <v>357.84000000000003</v>
          </cell>
        </row>
        <row r="251">
          <cell r="B251" t="str">
            <v xml:space="preserve">Carga y bote material  </v>
          </cell>
        </row>
        <row r="252">
          <cell r="B252" t="str">
            <v xml:space="preserve">Volumen Análisis </v>
          </cell>
          <cell r="C252">
            <v>1</v>
          </cell>
          <cell r="D252" t="str">
            <v>M3E</v>
          </cell>
        </row>
        <row r="253">
          <cell r="B253" t="str">
            <v>Materiales y Equipos</v>
          </cell>
        </row>
        <row r="254">
          <cell r="A254">
            <v>2.0899999999999981</v>
          </cell>
          <cell r="B254" t="str">
            <v>Carga con Retropala CAT416E</v>
          </cell>
          <cell r="C254">
            <v>1</v>
          </cell>
          <cell r="D254" t="str">
            <v>M3E</v>
          </cell>
          <cell r="E254">
            <v>112.6076043956044</v>
          </cell>
          <cell r="F254">
            <v>14.225142857142858</v>
          </cell>
          <cell r="G254">
            <v>112.61</v>
          </cell>
          <cell r="H254">
            <v>14.23</v>
          </cell>
        </row>
        <row r="255">
          <cell r="A255" t="str">
            <v>TRANSP003</v>
          </cell>
          <cell r="B255" t="str">
            <v xml:space="preserve">Bote camiones volteo (arranque) </v>
          </cell>
          <cell r="C255">
            <v>1</v>
          </cell>
          <cell r="D255" t="str">
            <v>UND</v>
          </cell>
          <cell r="E255">
            <v>111.86440677966102</v>
          </cell>
          <cell r="F255">
            <v>20.135593220338983</v>
          </cell>
          <cell r="G255">
            <v>111.86</v>
          </cell>
          <cell r="H255">
            <v>20.14</v>
          </cell>
        </row>
        <row r="256">
          <cell r="A256" t="str">
            <v>TRANSP004</v>
          </cell>
          <cell r="B256" t="str">
            <v>Bote camiones volteo por Kms (Min 5kms)</v>
          </cell>
          <cell r="C256">
            <v>5</v>
          </cell>
          <cell r="D256" t="str">
            <v>M3xKM</v>
          </cell>
          <cell r="E256">
            <v>16.779661016949156</v>
          </cell>
          <cell r="F256">
            <v>3.020338983050848</v>
          </cell>
          <cell r="G256">
            <v>83.9</v>
          </cell>
          <cell r="H256">
            <v>15.1</v>
          </cell>
        </row>
        <row r="257">
          <cell r="B257" t="str">
            <v>Total/UND</v>
          </cell>
          <cell r="G257">
            <v>308.37</v>
          </cell>
          <cell r="H257">
            <v>49.470000000000006</v>
          </cell>
          <cell r="I257">
            <v>357.84000000000003</v>
          </cell>
        </row>
        <row r="259">
          <cell r="A259">
            <v>2.139999999999997</v>
          </cell>
          <cell r="B259" t="str">
            <v>CARGA Y BOTE MATERIAL - MINICAR. BOBCAT 763</v>
          </cell>
          <cell r="C259">
            <v>1</v>
          </cell>
          <cell r="D259" t="str">
            <v>M3E</v>
          </cell>
          <cell r="G259">
            <v>598.46</v>
          </cell>
          <cell r="H259">
            <v>16.73</v>
          </cell>
          <cell r="I259">
            <v>615.19000000000005</v>
          </cell>
        </row>
        <row r="260">
          <cell r="B260" t="str">
            <v xml:space="preserve">Carga y bote material  </v>
          </cell>
        </row>
        <row r="261">
          <cell r="B261" t="str">
            <v xml:space="preserve">Volumen Análisis </v>
          </cell>
          <cell r="C261">
            <v>1</v>
          </cell>
          <cell r="D261" t="str">
            <v>M3E</v>
          </cell>
        </row>
        <row r="262">
          <cell r="B262" t="str">
            <v>Materiales y Equipos</v>
          </cell>
        </row>
        <row r="263">
          <cell r="B263" t="str">
            <v>Carga con Minicargador Bobcat 763G</v>
          </cell>
          <cell r="C263">
            <v>1</v>
          </cell>
          <cell r="D263" t="str">
            <v>M3E</v>
          </cell>
          <cell r="E263">
            <v>124.22734065934067</v>
          </cell>
          <cell r="F263">
            <v>16.731824175824176</v>
          </cell>
          <cell r="G263">
            <v>124.23</v>
          </cell>
          <cell r="H263">
            <v>16.73</v>
          </cell>
        </row>
        <row r="264">
          <cell r="B264" t="str">
            <v>Bote Material - en camion 6M3</v>
          </cell>
          <cell r="C264">
            <v>1</v>
          </cell>
          <cell r="D264" t="str">
            <v>M3E</v>
          </cell>
          <cell r="E264">
            <v>474.22680412371136</v>
          </cell>
          <cell r="F264">
            <v>0</v>
          </cell>
          <cell r="G264">
            <v>474.23</v>
          </cell>
          <cell r="H264">
            <v>0</v>
          </cell>
        </row>
        <row r="265">
          <cell r="B265" t="str">
            <v>Total/UND</v>
          </cell>
          <cell r="G265">
            <v>598.46</v>
          </cell>
          <cell r="H265">
            <v>16.73</v>
          </cell>
          <cell r="I265">
            <v>615.19000000000005</v>
          </cell>
        </row>
        <row r="267">
          <cell r="A267">
            <v>2.1499999999999968</v>
          </cell>
          <cell r="B267" t="str">
            <v>BOTE MATERIAL CAMION 6M3 (SOLO BOTE)</v>
          </cell>
          <cell r="C267">
            <v>1</v>
          </cell>
          <cell r="D267" t="str">
            <v>M3E</v>
          </cell>
          <cell r="G267">
            <v>474.22680412371136</v>
          </cell>
          <cell r="H267">
            <v>0</v>
          </cell>
          <cell r="I267">
            <v>474.22680412371136</v>
          </cell>
        </row>
        <row r="268">
          <cell r="B268" t="str">
            <v xml:space="preserve">Bote material  </v>
          </cell>
        </row>
        <row r="269">
          <cell r="B269" t="str">
            <v xml:space="preserve">Volumen Análisis </v>
          </cell>
          <cell r="C269">
            <v>4.8499999999999996</v>
          </cell>
          <cell r="D269" t="str">
            <v>M3E</v>
          </cell>
        </row>
        <row r="270">
          <cell r="B270" t="str">
            <v>Materiales y Equipos</v>
          </cell>
        </row>
        <row r="271">
          <cell r="B271" t="str">
            <v>Bote Material - en camion 6M3 (volumen real de camiones 4.85M3)</v>
          </cell>
          <cell r="C271">
            <v>1</v>
          </cell>
          <cell r="D271" t="str">
            <v>UND</v>
          </cell>
          <cell r="E271">
            <v>2300</v>
          </cell>
          <cell r="F271">
            <v>0</v>
          </cell>
          <cell r="G271">
            <v>2300</v>
          </cell>
          <cell r="H271">
            <v>0</v>
          </cell>
        </row>
        <row r="272">
          <cell r="B272" t="str">
            <v>Total/UND</v>
          </cell>
          <cell r="G272">
            <v>2300</v>
          </cell>
          <cell r="H272">
            <v>0</v>
          </cell>
          <cell r="I272">
            <v>2300</v>
          </cell>
        </row>
        <row r="274">
          <cell r="A274">
            <v>2.1599999999999966</v>
          </cell>
          <cell r="B274" t="str">
            <v>CARGA A MANO Y BOTE A CAMION 6M3</v>
          </cell>
          <cell r="C274">
            <v>1</v>
          </cell>
          <cell r="D274" t="str">
            <v>M3E</v>
          </cell>
          <cell r="G274">
            <v>390.95876288659792</v>
          </cell>
          <cell r="H274">
            <v>0.70103092783505161</v>
          </cell>
          <cell r="I274">
            <v>391.65979381443299</v>
          </cell>
        </row>
        <row r="275">
          <cell r="B275" t="str">
            <v xml:space="preserve">Carga y bote material  </v>
          </cell>
        </row>
        <row r="276">
          <cell r="B276" t="str">
            <v xml:space="preserve">Volumen Análisis </v>
          </cell>
          <cell r="C276">
            <v>4.8499999999999996</v>
          </cell>
          <cell r="D276" t="str">
            <v>M3E</v>
          </cell>
        </row>
        <row r="277">
          <cell r="B277" t="str">
            <v>Carguío</v>
          </cell>
          <cell r="C277">
            <v>12.08</v>
          </cell>
          <cell r="D277" t="str">
            <v>M3E/DIA</v>
          </cell>
        </row>
        <row r="278">
          <cell r="B278" t="str">
            <v>Materiales y Equipos</v>
          </cell>
        </row>
        <row r="279">
          <cell r="B279" t="str">
            <v>Carga y Bote a mano Material - en camion 6M3 (volumen real de camiones 4.85M3)</v>
          </cell>
          <cell r="C279">
            <v>1</v>
          </cell>
          <cell r="D279" t="str">
            <v>UND</v>
          </cell>
          <cell r="E279">
            <v>1500</v>
          </cell>
          <cell r="F279">
            <v>0</v>
          </cell>
          <cell r="G279">
            <v>1500</v>
          </cell>
          <cell r="H279">
            <v>0</v>
          </cell>
        </row>
        <row r="280">
          <cell r="B280" t="str">
            <v>Herramientas 5%</v>
          </cell>
          <cell r="C280">
            <v>0.05</v>
          </cell>
          <cell r="E280">
            <v>377.29</v>
          </cell>
          <cell r="F280">
            <v>67.912199999999999</v>
          </cell>
          <cell r="G280">
            <v>18.86</v>
          </cell>
          <cell r="H280">
            <v>3.4</v>
          </cell>
        </row>
        <row r="281">
          <cell r="B281" t="str">
            <v>Materiales y Equipos</v>
          </cell>
        </row>
        <row r="282">
          <cell r="A282" t="str">
            <v>O07PE</v>
          </cell>
          <cell r="B282" t="str">
            <v>Peón</v>
          </cell>
          <cell r="C282">
            <v>0.40149006622516553</v>
          </cell>
          <cell r="D282" t="str">
            <v>DIA</v>
          </cell>
          <cell r="E282">
            <v>939.73399999999992</v>
          </cell>
          <cell r="F282">
            <v>0</v>
          </cell>
          <cell r="G282">
            <v>377.29</v>
          </cell>
          <cell r="H282">
            <v>0</v>
          </cell>
        </row>
        <row r="283">
          <cell r="B283" t="str">
            <v>Total/UND</v>
          </cell>
          <cell r="G283">
            <v>1896.1499999999999</v>
          </cell>
          <cell r="H283">
            <v>3.4</v>
          </cell>
          <cell r="I283">
            <v>1899.55</v>
          </cell>
        </row>
        <row r="285">
          <cell r="A285">
            <v>2.1699999999999964</v>
          </cell>
          <cell r="B285" t="str">
            <v>EXCAVACION, CARGA Y BOTE CALICHE CIELO ABIERTO  - EXCAVADORA CAT320D CUBO</v>
          </cell>
          <cell r="C285">
            <v>1</v>
          </cell>
          <cell r="D285" t="str">
            <v>M3E</v>
          </cell>
          <cell r="G285">
            <v>388.41173076923076</v>
          </cell>
          <cell r="H285">
            <v>22.141258241758241</v>
          </cell>
          <cell r="I285">
            <v>410.55298901098899</v>
          </cell>
        </row>
        <row r="286">
          <cell r="B286" t="str">
            <v>Excavación en caliche en solar 700M2 x 2M prof.</v>
          </cell>
        </row>
        <row r="287">
          <cell r="B287" t="str">
            <v xml:space="preserve">Volumen Análisis </v>
          </cell>
          <cell r="C287">
            <v>1820</v>
          </cell>
          <cell r="D287" t="str">
            <v>M3N</v>
          </cell>
        </row>
        <row r="288">
          <cell r="B288" t="str">
            <v>Rendimientos</v>
          </cell>
        </row>
        <row r="289">
          <cell r="B289" t="str">
            <v>Excavación caliche Excavadora CAT320D Cubo</v>
          </cell>
          <cell r="C289">
            <v>25</v>
          </cell>
          <cell r="D289" t="str">
            <v>M3N/HR</v>
          </cell>
        </row>
        <row r="290">
          <cell r="B290" t="str">
            <v>Coeficiente de Esponjamiento</v>
          </cell>
          <cell r="C290">
            <v>1.3</v>
          </cell>
        </row>
        <row r="291">
          <cell r="B291" t="str">
            <v>Materiales y Equipos</v>
          </cell>
        </row>
        <row r="292">
          <cell r="B292" t="str">
            <v>Excavadora CAT320D cubo Todo Costo</v>
          </cell>
          <cell r="C292">
            <v>72.8</v>
          </cell>
          <cell r="D292" t="str">
            <v>HR</v>
          </cell>
          <cell r="E292">
            <v>2972.64</v>
          </cell>
          <cell r="F292">
            <v>381.36</v>
          </cell>
          <cell r="G292">
            <v>216408.19</v>
          </cell>
          <cell r="H292">
            <v>27763.01</v>
          </cell>
        </row>
        <row r="293">
          <cell r="B293" t="str">
            <v>Tranporte Ida y Vuelta interno</v>
          </cell>
          <cell r="C293">
            <v>1.6</v>
          </cell>
          <cell r="D293" t="str">
            <v>UND</v>
          </cell>
          <cell r="E293">
            <v>12000</v>
          </cell>
          <cell r="F293">
            <v>0</v>
          </cell>
          <cell r="G293">
            <v>19200</v>
          </cell>
          <cell r="H293">
            <v>0</v>
          </cell>
        </row>
        <row r="294">
          <cell r="B294" t="str">
            <v>Carga de material</v>
          </cell>
          <cell r="C294">
            <v>1820</v>
          </cell>
          <cell r="D294" t="str">
            <v>M3E</v>
          </cell>
          <cell r="E294">
            <v>58.956681318681319</v>
          </cell>
          <cell r="F294">
            <v>6.886857142857143</v>
          </cell>
          <cell r="G294">
            <v>107301.16</v>
          </cell>
          <cell r="H294">
            <v>12534.08</v>
          </cell>
        </row>
        <row r="295">
          <cell r="B295" t="str">
            <v>Bote Material - Arranque y primeros 5Kms</v>
          </cell>
          <cell r="C295">
            <v>1820</v>
          </cell>
          <cell r="D295" t="str">
            <v>M3E</v>
          </cell>
          <cell r="E295">
            <v>200</v>
          </cell>
          <cell r="F295">
            <v>0</v>
          </cell>
          <cell r="G295">
            <v>364000</v>
          </cell>
          <cell r="H295">
            <v>0</v>
          </cell>
        </row>
        <row r="296">
          <cell r="B296" t="str">
            <v>Total/UND</v>
          </cell>
          <cell r="G296">
            <v>706909.35</v>
          </cell>
          <cell r="H296">
            <v>40297.089999999997</v>
          </cell>
          <cell r="I296">
            <v>747206.44</v>
          </cell>
        </row>
        <row r="298">
          <cell r="A298">
            <v>2.1799999999999962</v>
          </cell>
          <cell r="B298" t="str">
            <v>EXCAVACION, CARGA Y BOTE ROCA CIELO ABIERTO  EXCAVADORA CAT320D MARTILLO / CUBO</v>
          </cell>
          <cell r="C298">
            <v>1</v>
          </cell>
          <cell r="D298" t="str">
            <v>M3N</v>
          </cell>
          <cell r="G298">
            <v>866.71397142857143</v>
          </cell>
          <cell r="H298">
            <v>76.723442857142857</v>
          </cell>
          <cell r="I298">
            <v>943.43741428571434</v>
          </cell>
        </row>
        <row r="299">
          <cell r="B299" t="str">
            <v>Excavación en roca en solar 700M2 x 2M prof.</v>
          </cell>
        </row>
        <row r="300">
          <cell r="B300" t="str">
            <v xml:space="preserve">Volumen Análisis </v>
          </cell>
          <cell r="C300">
            <v>1400</v>
          </cell>
          <cell r="D300" t="str">
            <v>M3N</v>
          </cell>
        </row>
        <row r="301">
          <cell r="B301" t="str">
            <v>Rendimientos</v>
          </cell>
        </row>
        <row r="302">
          <cell r="B302" t="str">
            <v>Excavación caliche Excavadora CAT320D Cubo</v>
          </cell>
          <cell r="C302">
            <v>8</v>
          </cell>
          <cell r="D302" t="str">
            <v>M3N/HR</v>
          </cell>
        </row>
        <row r="303">
          <cell r="B303" t="str">
            <v>Coeficiente de Esponjamiento</v>
          </cell>
          <cell r="C303">
            <v>1.45</v>
          </cell>
        </row>
        <row r="304">
          <cell r="B304" t="str">
            <v>Materiales y Equipos</v>
          </cell>
        </row>
        <row r="305">
          <cell r="B305" t="str">
            <v>Excavadora CAT320D Martillo Todo Costo</v>
          </cell>
          <cell r="C305">
            <v>175</v>
          </cell>
          <cell r="D305" t="str">
            <v>HR</v>
          </cell>
          <cell r="E305">
            <v>3820.1</v>
          </cell>
          <cell r="F305">
            <v>533.9</v>
          </cell>
          <cell r="G305">
            <v>668517.5</v>
          </cell>
          <cell r="H305">
            <v>93432.5</v>
          </cell>
        </row>
        <row r="306">
          <cell r="B306" t="str">
            <v>Tranporte Ida y Vuelta interno</v>
          </cell>
          <cell r="C306">
            <v>1.6</v>
          </cell>
          <cell r="D306" t="str">
            <v>UND</v>
          </cell>
          <cell r="E306">
            <v>12000</v>
          </cell>
          <cell r="F306">
            <v>0</v>
          </cell>
          <cell r="G306">
            <v>19200</v>
          </cell>
          <cell r="H306">
            <v>0</v>
          </cell>
        </row>
        <row r="307">
          <cell r="B307" t="str">
            <v>Carga de material</v>
          </cell>
          <cell r="C307">
            <v>2030</v>
          </cell>
          <cell r="D307" t="str">
            <v>M3E</v>
          </cell>
          <cell r="E307">
            <v>58.956681318681319</v>
          </cell>
          <cell r="F307">
            <v>6.886857142857143</v>
          </cell>
          <cell r="G307">
            <v>119682.06</v>
          </cell>
          <cell r="H307">
            <v>13980.32</v>
          </cell>
        </row>
        <row r="308">
          <cell r="B308" t="str">
            <v>Bote Material - Arranque y primeros 5Kms</v>
          </cell>
          <cell r="C308">
            <v>2030</v>
          </cell>
          <cell r="D308" t="str">
            <v>M3E</v>
          </cell>
          <cell r="E308">
            <v>200</v>
          </cell>
          <cell r="F308">
            <v>0</v>
          </cell>
          <cell r="G308">
            <v>406000</v>
          </cell>
          <cell r="H308">
            <v>0</v>
          </cell>
        </row>
        <row r="309">
          <cell r="B309" t="str">
            <v>Total/UND</v>
          </cell>
          <cell r="G309">
            <v>1213399.56</v>
          </cell>
          <cell r="H309">
            <v>107412.82</v>
          </cell>
          <cell r="I309">
            <v>1320812.3800000001</v>
          </cell>
        </row>
        <row r="311">
          <cell r="A311">
            <v>2.1899999999999959</v>
          </cell>
          <cell r="B311" t="str">
            <v>RELLENO COMPACTADO - CALICHE</v>
          </cell>
          <cell r="C311">
            <v>1</v>
          </cell>
          <cell r="D311" t="str">
            <v>M3C</v>
          </cell>
          <cell r="G311">
            <v>1241.5363558333338</v>
          </cell>
          <cell r="H311">
            <v>118.05248333333331</v>
          </cell>
          <cell r="I311">
            <v>1359.5888391666672</v>
          </cell>
        </row>
        <row r="312">
          <cell r="B312" t="str">
            <v xml:space="preserve">Relleno, nivelado y compactado relleno 6000M2 </v>
          </cell>
        </row>
        <row r="313">
          <cell r="B313" t="str">
            <v xml:space="preserve">Volumen Análisis </v>
          </cell>
          <cell r="C313">
            <v>1200</v>
          </cell>
          <cell r="D313" t="str">
            <v>M3C</v>
          </cell>
        </row>
        <row r="314">
          <cell r="B314" t="str">
            <v>Rendimientos</v>
          </cell>
        </row>
        <row r="315">
          <cell r="B315" t="str">
            <v>Regado y nivelado con Motonivelador CAT12H</v>
          </cell>
          <cell r="C315">
            <v>90</v>
          </cell>
          <cell r="D315" t="str">
            <v>M3E/HR</v>
          </cell>
        </row>
        <row r="316">
          <cell r="B316" t="str">
            <v>Terminación de superficie Motonivelador CAT12H</v>
          </cell>
          <cell r="C316">
            <v>180</v>
          </cell>
          <cell r="D316" t="str">
            <v>M3E/HR</v>
          </cell>
        </row>
        <row r="317">
          <cell r="B317" t="str">
            <v>Compactación con Rodillo IR SD100-D</v>
          </cell>
          <cell r="C317">
            <v>75</v>
          </cell>
          <cell r="D317" t="str">
            <v>M3E/HR</v>
          </cell>
        </row>
        <row r="318">
          <cell r="B318" t="str">
            <v>Camión de agua 2,000 GLS</v>
          </cell>
          <cell r="C318">
            <v>300</v>
          </cell>
          <cell r="D318" t="str">
            <v>M3E/UND</v>
          </cell>
        </row>
        <row r="319">
          <cell r="B319" t="str">
            <v>Coeficiente de Esponjamiento</v>
          </cell>
          <cell r="C319">
            <v>1.3</v>
          </cell>
        </row>
        <row r="320">
          <cell r="B320" t="str">
            <v>Materiales y Equipos</v>
          </cell>
        </row>
        <row r="321">
          <cell r="A321" t="str">
            <v>AGR008</v>
          </cell>
          <cell r="B321" t="str">
            <v>Suministro material de relleno (Caliche)</v>
          </cell>
          <cell r="C321">
            <v>1560</v>
          </cell>
          <cell r="D321" t="str">
            <v>M3E</v>
          </cell>
          <cell r="E321">
            <v>372.88135593220341</v>
          </cell>
          <cell r="F321">
            <v>67.118644067796609</v>
          </cell>
          <cell r="G321">
            <v>581694.92000000004</v>
          </cell>
          <cell r="H321">
            <v>104705.08</v>
          </cell>
        </row>
        <row r="322">
          <cell r="A322">
            <v>1.1000000000000001</v>
          </cell>
          <cell r="B322" t="str">
            <v>Regado y nivelado con Motonivelador CAT12H</v>
          </cell>
          <cell r="C322">
            <v>17.329999999999998</v>
          </cell>
          <cell r="D322" t="str">
            <v>HR</v>
          </cell>
          <cell r="E322">
            <v>4499.38</v>
          </cell>
          <cell r="F322">
            <v>625.41999999999996</v>
          </cell>
          <cell r="G322">
            <v>77974.259999999995</v>
          </cell>
          <cell r="H322">
            <v>10838.53</v>
          </cell>
        </row>
        <row r="323">
          <cell r="A323">
            <v>1.1000000000000001</v>
          </cell>
          <cell r="B323" t="str">
            <v>Terminación de superficie Motonivelador CAT12H</v>
          </cell>
          <cell r="C323">
            <v>8.67</v>
          </cell>
          <cell r="D323" t="str">
            <v>HR</v>
          </cell>
          <cell r="E323">
            <v>4499.38</v>
          </cell>
          <cell r="F323">
            <v>625.41999999999996</v>
          </cell>
          <cell r="G323">
            <v>39009.620000000003</v>
          </cell>
          <cell r="H323">
            <v>5422.39</v>
          </cell>
        </row>
        <row r="324">
          <cell r="A324">
            <v>1.0900000000000001</v>
          </cell>
          <cell r="B324" t="str">
            <v>Compactación con Rodillo IR SD100-D</v>
          </cell>
          <cell r="C324">
            <v>20.8</v>
          </cell>
          <cell r="D324" t="str">
            <v>HR</v>
          </cell>
          <cell r="E324">
            <v>3056.08</v>
          </cell>
          <cell r="F324">
            <v>427.12</v>
          </cell>
          <cell r="G324">
            <v>63566.46</v>
          </cell>
          <cell r="H324">
            <v>8884.1</v>
          </cell>
        </row>
        <row r="325">
          <cell r="A325" t="str">
            <v>AGR016</v>
          </cell>
          <cell r="B325" t="str">
            <v>Camión de agua 2,000 GLS</v>
          </cell>
          <cell r="C325">
            <v>5.2</v>
          </cell>
          <cell r="D325" t="str">
            <v>UND</v>
          </cell>
          <cell r="E325">
            <v>1864.406779661017</v>
          </cell>
          <cell r="F325">
            <v>335.59322033898303</v>
          </cell>
          <cell r="G325">
            <v>9694.92</v>
          </cell>
          <cell r="H325">
            <v>1745.08</v>
          </cell>
        </row>
        <row r="326">
          <cell r="A326" t="str">
            <v>TRANSP004</v>
          </cell>
          <cell r="B326" t="str">
            <v>Transporte Material relleno (Mina 15kms)</v>
          </cell>
          <cell r="C326">
            <v>23400</v>
          </cell>
          <cell r="D326" t="str">
            <v>M3E-KM</v>
          </cell>
          <cell r="E326">
            <v>19.8</v>
          </cell>
          <cell r="F326">
            <v>0</v>
          </cell>
          <cell r="G326">
            <v>463320</v>
          </cell>
          <cell r="H326">
            <v>0</v>
          </cell>
        </row>
        <row r="327">
          <cell r="A327" t="str">
            <v>TRANSP012</v>
          </cell>
          <cell r="B327" t="str">
            <v>Tranporte Ida y Vuelta interno Motoniveladora</v>
          </cell>
          <cell r="C327">
            <v>2</v>
          </cell>
          <cell r="D327" t="str">
            <v>UND</v>
          </cell>
          <cell r="E327">
            <v>13983.050847457627</v>
          </cell>
          <cell r="F327">
            <v>2516.9491525423728</v>
          </cell>
          <cell r="G327">
            <v>27966.1</v>
          </cell>
          <cell r="H327">
            <v>5033.8999999999996</v>
          </cell>
        </row>
        <row r="328">
          <cell r="A328" t="str">
            <v>TRANSP012</v>
          </cell>
          <cell r="B328" t="str">
            <v>Tranporte Ida y Vuelta interno Rodillo</v>
          </cell>
          <cell r="C328">
            <v>2</v>
          </cell>
          <cell r="D328" t="str">
            <v>UND</v>
          </cell>
          <cell r="E328">
            <v>13983.050847457627</v>
          </cell>
          <cell r="F328">
            <v>2516.9491525423728</v>
          </cell>
          <cell r="G328">
            <v>27966.1</v>
          </cell>
          <cell r="H328">
            <v>5033.8999999999996</v>
          </cell>
        </row>
        <row r="329">
          <cell r="B329" t="str">
            <v>Mano de Obra</v>
          </cell>
        </row>
        <row r="330">
          <cell r="A330" t="str">
            <v>OTROS015</v>
          </cell>
          <cell r="B330" t="str">
            <v>Brigada Topográfica</v>
          </cell>
          <cell r="C330">
            <v>3</v>
          </cell>
          <cell r="D330" t="str">
            <v>DIA</v>
          </cell>
          <cell r="E330">
            <v>47.033898305084747</v>
          </cell>
          <cell r="F330">
            <v>0</v>
          </cell>
          <cell r="G330">
            <v>141.1</v>
          </cell>
          <cell r="H330">
            <v>0</v>
          </cell>
        </row>
        <row r="331">
          <cell r="A331" t="str">
            <v>O05AY</v>
          </cell>
          <cell r="B331" t="str">
            <v>Boleros - Ayudantes</v>
          </cell>
          <cell r="C331">
            <v>4</v>
          </cell>
          <cell r="D331" t="str">
            <v>DIA</v>
          </cell>
          <cell r="E331">
            <v>1207.8219999999999</v>
          </cell>
          <cell r="F331">
            <v>0</v>
          </cell>
          <cell r="G331">
            <v>4831.29</v>
          </cell>
          <cell r="H331">
            <v>0</v>
          </cell>
        </row>
        <row r="332">
          <cell r="B332" t="str">
            <v>Beneficios contratista Movimientos de Tierra</v>
          </cell>
          <cell r="C332">
            <v>0.15</v>
          </cell>
          <cell r="E332">
            <v>1291192.3800000004</v>
          </cell>
          <cell r="F332">
            <v>0</v>
          </cell>
          <cell r="G332">
            <v>193678.85700000005</v>
          </cell>
          <cell r="H332">
            <v>0</v>
          </cell>
        </row>
        <row r="333">
          <cell r="B333" t="str">
            <v>Total/UND</v>
          </cell>
          <cell r="G333">
            <v>1489843.6270000006</v>
          </cell>
          <cell r="H333">
            <v>141662.97999999998</v>
          </cell>
          <cell r="I333">
            <v>1631506.6070000005</v>
          </cell>
        </row>
        <row r="335">
          <cell r="A335">
            <v>2.1999999999999957</v>
          </cell>
          <cell r="B335" t="str">
            <v>REGADO NIVELADO Y COMPACTADO RELLENO M3E</v>
          </cell>
          <cell r="C335">
            <v>1</v>
          </cell>
          <cell r="D335" t="str">
            <v>M3E</v>
          </cell>
          <cell r="G335">
            <v>186.60903397435897</v>
          </cell>
          <cell r="H335">
            <v>16.118602564102567</v>
          </cell>
          <cell r="I335">
            <v>202.72763653846155</v>
          </cell>
        </row>
        <row r="336">
          <cell r="B336" t="str">
            <v xml:space="preserve">Relleno, nivelado y compactado relleno 6000M2 </v>
          </cell>
        </row>
        <row r="337">
          <cell r="B337" t="str">
            <v xml:space="preserve">Volumen Análisis </v>
          </cell>
          <cell r="C337">
            <v>1560</v>
          </cell>
          <cell r="D337" t="str">
            <v>M3E</v>
          </cell>
        </row>
        <row r="338">
          <cell r="B338" t="str">
            <v>Rendimientos</v>
          </cell>
        </row>
        <row r="339">
          <cell r="B339" t="str">
            <v>Regado y nivelado con Motonivelador CAT12H</v>
          </cell>
          <cell r="C339">
            <v>90</v>
          </cell>
          <cell r="D339" t="str">
            <v>M3E/HR</v>
          </cell>
        </row>
        <row r="340">
          <cell r="B340" t="str">
            <v>Terminación de superficie Motonivelador CAT12H</v>
          </cell>
          <cell r="C340">
            <v>180</v>
          </cell>
          <cell r="D340" t="str">
            <v>M3E/HR</v>
          </cell>
        </row>
        <row r="341">
          <cell r="B341" t="str">
            <v>Compactación con Rodillo IR SD100-D</v>
          </cell>
          <cell r="C341">
            <v>75</v>
          </cell>
          <cell r="D341" t="str">
            <v>M3E/HR</v>
          </cell>
        </row>
        <row r="342">
          <cell r="B342" t="str">
            <v>Camión de agua 2,000 GLS</v>
          </cell>
          <cell r="C342">
            <v>300</v>
          </cell>
          <cell r="D342" t="str">
            <v>M3E/UND</v>
          </cell>
        </row>
        <row r="343">
          <cell r="B343" t="str">
            <v>Coeficiente de Esponjamiento</v>
          </cell>
          <cell r="C343">
            <v>1.3</v>
          </cell>
        </row>
        <row r="344">
          <cell r="B344" t="str">
            <v>Materiales y Equipos</v>
          </cell>
        </row>
        <row r="345">
          <cell r="B345" t="str">
            <v>Regado y nivelado con Motonivelador CAT12H</v>
          </cell>
          <cell r="C345">
            <v>17.329999999999998</v>
          </cell>
          <cell r="D345" t="str">
            <v>HR</v>
          </cell>
          <cell r="E345">
            <v>4499.38</v>
          </cell>
          <cell r="F345">
            <v>625.41999999999996</v>
          </cell>
          <cell r="G345">
            <v>77974.259999999995</v>
          </cell>
          <cell r="H345">
            <v>10838.53</v>
          </cell>
        </row>
        <row r="346">
          <cell r="B346" t="str">
            <v>Terminación de superficie Motonivelador CAT12H</v>
          </cell>
          <cell r="C346">
            <v>8.67</v>
          </cell>
          <cell r="D346" t="str">
            <v>HR</v>
          </cell>
          <cell r="E346">
            <v>4499.38</v>
          </cell>
          <cell r="F346">
            <v>625.41999999999996</v>
          </cell>
          <cell r="G346">
            <v>39009.620000000003</v>
          </cell>
          <cell r="H346">
            <v>5422.39</v>
          </cell>
        </row>
        <row r="347">
          <cell r="B347" t="str">
            <v>Compactación con Rodillo IR SD100-D</v>
          </cell>
          <cell r="C347">
            <v>20.8</v>
          </cell>
          <cell r="D347" t="str">
            <v>HR</v>
          </cell>
          <cell r="E347">
            <v>3056.08</v>
          </cell>
          <cell r="F347">
            <v>427.12</v>
          </cell>
          <cell r="G347">
            <v>63566.46</v>
          </cell>
          <cell r="H347">
            <v>8884.1</v>
          </cell>
        </row>
        <row r="348">
          <cell r="B348" t="str">
            <v>Camión de agua 2,000 GLS</v>
          </cell>
          <cell r="C348">
            <v>5.2</v>
          </cell>
          <cell r="D348" t="str">
            <v>UND</v>
          </cell>
          <cell r="E348">
            <v>2000</v>
          </cell>
          <cell r="F348">
            <v>0</v>
          </cell>
          <cell r="G348">
            <v>10400</v>
          </cell>
          <cell r="H348">
            <v>0</v>
          </cell>
        </row>
        <row r="349">
          <cell r="B349" t="str">
            <v>Tranporte Ida y Vuelta interno Motoniveladora</v>
          </cell>
          <cell r="C349">
            <v>2</v>
          </cell>
          <cell r="D349" t="str">
            <v>UND</v>
          </cell>
          <cell r="E349">
            <v>12000</v>
          </cell>
          <cell r="F349">
            <v>0</v>
          </cell>
          <cell r="G349">
            <v>24000</v>
          </cell>
          <cell r="H349">
            <v>0</v>
          </cell>
        </row>
        <row r="350">
          <cell r="B350" t="str">
            <v>Tranporte Ida y Vuelta interno Rodillo</v>
          </cell>
          <cell r="C350">
            <v>2</v>
          </cell>
          <cell r="D350" t="str">
            <v>UND</v>
          </cell>
          <cell r="E350">
            <v>12000</v>
          </cell>
          <cell r="F350">
            <v>0</v>
          </cell>
          <cell r="G350">
            <v>24000</v>
          </cell>
          <cell r="H350">
            <v>0</v>
          </cell>
        </row>
        <row r="351">
          <cell r="B351" t="str">
            <v>Mano de Obra</v>
          </cell>
        </row>
        <row r="352">
          <cell r="B352" t="str">
            <v>Brigada Topográfica</v>
          </cell>
          <cell r="C352">
            <v>3</v>
          </cell>
          <cell r="D352" t="str">
            <v>DIA</v>
          </cell>
          <cell r="E352">
            <v>15000</v>
          </cell>
          <cell r="F352">
            <v>0</v>
          </cell>
          <cell r="G352">
            <v>45000</v>
          </cell>
          <cell r="H352">
            <v>0</v>
          </cell>
        </row>
        <row r="353">
          <cell r="B353" t="str">
            <v>Boleros - Ayudantes</v>
          </cell>
          <cell r="C353">
            <v>4</v>
          </cell>
          <cell r="D353" t="str">
            <v>DIA</v>
          </cell>
          <cell r="E353">
            <v>847</v>
          </cell>
          <cell r="F353">
            <v>0</v>
          </cell>
          <cell r="G353">
            <v>3388</v>
          </cell>
          <cell r="H353">
            <v>0</v>
          </cell>
        </row>
        <row r="354">
          <cell r="B354" t="str">
            <v>Beneficios contratista Movimientos de Tierra</v>
          </cell>
          <cell r="C354">
            <v>15</v>
          </cell>
          <cell r="D354" t="str">
            <v>%</v>
          </cell>
          <cell r="E354">
            <v>3771.7530000000006</v>
          </cell>
          <cell r="F354">
            <v>0</v>
          </cell>
          <cell r="G354">
            <v>3771.7530000000006</v>
          </cell>
          <cell r="H354">
            <v>0</v>
          </cell>
        </row>
        <row r="355">
          <cell r="B355" t="str">
            <v>Total/UND</v>
          </cell>
          <cell r="G355">
            <v>291110.09299999999</v>
          </cell>
          <cell r="H355">
            <v>25145.020000000004</v>
          </cell>
          <cell r="I355">
            <v>316255.11300000001</v>
          </cell>
        </row>
        <row r="357">
          <cell r="A357">
            <v>2.2099999999999955</v>
          </cell>
          <cell r="B357" t="str">
            <v>REGADO, NIVELADO Y COMPACTADO RELLENO DE MATERIAL DE BASE TRITURADO E=0.20m</v>
          </cell>
          <cell r="C357">
            <v>1</v>
          </cell>
          <cell r="D357" t="str">
            <v>M3N</v>
          </cell>
          <cell r="G357">
            <v>1789.3174441666667</v>
          </cell>
          <cell r="H357">
            <v>189.51218333333335</v>
          </cell>
          <cell r="I357">
            <v>1978.8296275000002</v>
          </cell>
        </row>
        <row r="358">
          <cell r="B358" t="str">
            <v xml:space="preserve">Relleno, nivelado y compactado relleno 6000M2 </v>
          </cell>
        </row>
        <row r="359">
          <cell r="B359" t="str">
            <v xml:space="preserve">Volumen Análisis </v>
          </cell>
          <cell r="C359">
            <v>1200</v>
          </cell>
          <cell r="D359" t="str">
            <v>M3N</v>
          </cell>
        </row>
        <row r="360">
          <cell r="B360" t="str">
            <v>Rendimientos</v>
          </cell>
        </row>
        <row r="361">
          <cell r="B361" t="str">
            <v>Regado y nivelado con Motonivelador CAT12H</v>
          </cell>
          <cell r="C361">
            <v>90</v>
          </cell>
          <cell r="D361" t="str">
            <v>M3E/HR</v>
          </cell>
        </row>
        <row r="362">
          <cell r="B362" t="str">
            <v>Terminación de superficie Motonivelador CAT12H</v>
          </cell>
          <cell r="C362">
            <v>180</v>
          </cell>
          <cell r="D362" t="str">
            <v>M3E/HR</v>
          </cell>
        </row>
        <row r="363">
          <cell r="B363" t="str">
            <v>Compactación con Rodillo IR SD100-D</v>
          </cell>
          <cell r="C363">
            <v>75</v>
          </cell>
          <cell r="D363" t="str">
            <v>M3E/HR</v>
          </cell>
        </row>
        <row r="364">
          <cell r="B364" t="str">
            <v>Camión de agua 2,000 GLS</v>
          </cell>
          <cell r="C364">
            <v>300</v>
          </cell>
          <cell r="D364" t="str">
            <v>M3E/UND</v>
          </cell>
        </row>
        <row r="365">
          <cell r="B365" t="str">
            <v>Coeficiente de Esponjamiento</v>
          </cell>
          <cell r="C365">
            <v>1.3</v>
          </cell>
        </row>
        <row r="366">
          <cell r="B366" t="str">
            <v>Materiales y Equipos</v>
          </cell>
        </row>
        <row r="367">
          <cell r="B367" t="str">
            <v>Suministro de material relleno</v>
          </cell>
          <cell r="C367">
            <v>1560</v>
          </cell>
          <cell r="D367" t="str">
            <v>M3E</v>
          </cell>
          <cell r="E367">
            <v>720.34</v>
          </cell>
          <cell r="F367">
            <v>129.66</v>
          </cell>
          <cell r="G367">
            <v>1123730.3999999999</v>
          </cell>
          <cell r="H367">
            <v>202269.6</v>
          </cell>
        </row>
        <row r="368">
          <cell r="B368" t="str">
            <v>Transporte Material relleno (Mina 25kms)</v>
          </cell>
          <cell r="C368">
            <v>39000</v>
          </cell>
          <cell r="D368" t="str">
            <v>M3E-KM</v>
          </cell>
          <cell r="E368">
            <v>18</v>
          </cell>
          <cell r="F368">
            <v>0</v>
          </cell>
          <cell r="G368">
            <v>702000</v>
          </cell>
          <cell r="H368">
            <v>0</v>
          </cell>
        </row>
        <row r="369">
          <cell r="B369" t="str">
            <v>Regado y nivelado con Motonivelador CAT12H</v>
          </cell>
          <cell r="C369">
            <v>17.329999999999998</v>
          </cell>
          <cell r="D369" t="str">
            <v>HR</v>
          </cell>
          <cell r="E369">
            <v>4499.38</v>
          </cell>
          <cell r="F369">
            <v>625.41999999999996</v>
          </cell>
          <cell r="G369">
            <v>77974.259999999995</v>
          </cell>
          <cell r="H369">
            <v>10838.53</v>
          </cell>
        </row>
        <row r="370">
          <cell r="B370" t="str">
            <v>Terminación de superficie Motonivelador CAT12H</v>
          </cell>
          <cell r="C370">
            <v>8.67</v>
          </cell>
          <cell r="D370" t="str">
            <v>HR</v>
          </cell>
          <cell r="E370">
            <v>4499.38</v>
          </cell>
          <cell r="F370">
            <v>625.41999999999996</v>
          </cell>
          <cell r="G370">
            <v>39009.620000000003</v>
          </cell>
          <cell r="H370">
            <v>5422.39</v>
          </cell>
        </row>
        <row r="371">
          <cell r="B371" t="str">
            <v>Compactación con Rodillo IR SD100-D</v>
          </cell>
          <cell r="C371">
            <v>20.8</v>
          </cell>
          <cell r="D371" t="str">
            <v>HR</v>
          </cell>
          <cell r="E371">
            <v>3056.08</v>
          </cell>
          <cell r="F371">
            <v>427.12</v>
          </cell>
          <cell r="G371">
            <v>63566.46</v>
          </cell>
          <cell r="H371">
            <v>8884.1</v>
          </cell>
        </row>
        <row r="372">
          <cell r="B372" t="str">
            <v>Camión de agua 2,000 GLS</v>
          </cell>
          <cell r="C372">
            <v>5.2</v>
          </cell>
          <cell r="D372" t="str">
            <v>UND</v>
          </cell>
          <cell r="E372">
            <v>2000</v>
          </cell>
          <cell r="F372">
            <v>0</v>
          </cell>
          <cell r="G372">
            <v>10400</v>
          </cell>
          <cell r="H372">
            <v>0</v>
          </cell>
        </row>
        <row r="373">
          <cell r="B373" t="str">
            <v>Tranporte Ida y Vuelta interno Motoniveladora</v>
          </cell>
          <cell r="C373">
            <v>2</v>
          </cell>
          <cell r="D373" t="str">
            <v>UND</v>
          </cell>
          <cell r="E373">
            <v>12000</v>
          </cell>
          <cell r="F373">
            <v>0</v>
          </cell>
          <cell r="G373">
            <v>24000</v>
          </cell>
          <cell r="H373">
            <v>0</v>
          </cell>
        </row>
        <row r="374">
          <cell r="B374" t="str">
            <v>Tranporte Ida y Vuelta interno Rodillo</v>
          </cell>
          <cell r="C374">
            <v>2</v>
          </cell>
          <cell r="D374" t="str">
            <v>UND</v>
          </cell>
          <cell r="E374">
            <v>12000</v>
          </cell>
          <cell r="F374">
            <v>0</v>
          </cell>
          <cell r="G374">
            <v>24000</v>
          </cell>
          <cell r="H374">
            <v>0</v>
          </cell>
        </row>
        <row r="375">
          <cell r="B375" t="str">
            <v>Mano de Obra</v>
          </cell>
        </row>
        <row r="376">
          <cell r="B376" t="str">
            <v>Brigada Topográfica</v>
          </cell>
          <cell r="C376">
            <v>3</v>
          </cell>
          <cell r="D376" t="str">
            <v>DIA</v>
          </cell>
          <cell r="E376">
            <v>15000</v>
          </cell>
          <cell r="F376">
            <v>0</v>
          </cell>
          <cell r="G376">
            <v>45000</v>
          </cell>
          <cell r="H376">
            <v>0</v>
          </cell>
        </row>
        <row r="377">
          <cell r="B377" t="str">
            <v>Boleros - Ayudantes</v>
          </cell>
          <cell r="C377">
            <v>4</v>
          </cell>
          <cell r="D377" t="str">
            <v>DIA</v>
          </cell>
          <cell r="E377">
            <v>847</v>
          </cell>
          <cell r="F377">
            <v>0</v>
          </cell>
          <cell r="G377">
            <v>3388</v>
          </cell>
          <cell r="H377">
            <v>0</v>
          </cell>
        </row>
        <row r="378">
          <cell r="B378" t="str">
            <v>Beneficios contratista Movimientos de Tierra</v>
          </cell>
          <cell r="C378">
            <v>15</v>
          </cell>
          <cell r="D378" t="str">
            <v>%</v>
          </cell>
          <cell r="E378">
            <v>34112.192999999999</v>
          </cell>
          <cell r="F378">
            <v>0</v>
          </cell>
          <cell r="G378">
            <v>34112.192999999999</v>
          </cell>
          <cell r="H378">
            <v>0</v>
          </cell>
        </row>
        <row r="379">
          <cell r="B379" t="str">
            <v>Total/UND</v>
          </cell>
          <cell r="G379">
            <v>2147180.9330000002</v>
          </cell>
          <cell r="H379">
            <v>227414.62000000002</v>
          </cell>
          <cell r="I379">
            <v>2374595.5530000003</v>
          </cell>
        </row>
        <row r="381">
          <cell r="A381">
            <v>2.2199999999999953</v>
          </cell>
          <cell r="B381" t="str">
            <v xml:space="preserve">CARPETA HORMIGON ASFALTICO EN CALIENTE H.A.C EN 2" CON IMPRIMACION RC2 0.30Gal/M2 </v>
          </cell>
          <cell r="C381">
            <v>1</v>
          </cell>
          <cell r="D381" t="str">
            <v>M2</v>
          </cell>
          <cell r="G381">
            <v>895.37169633333349</v>
          </cell>
          <cell r="H381">
            <v>143.25635333333335</v>
          </cell>
          <cell r="I381">
            <v>1038.6280496666668</v>
          </cell>
        </row>
        <row r="382">
          <cell r="C382">
            <v>1</v>
          </cell>
          <cell r="D382" t="str">
            <v>M3E</v>
          </cell>
          <cell r="G382">
            <v>14325.947141333336</v>
          </cell>
          <cell r="H382">
            <v>2292.1016533333336</v>
          </cell>
          <cell r="I382">
            <v>16618.048794666669</v>
          </cell>
        </row>
        <row r="383">
          <cell r="B383" t="str">
            <v xml:space="preserve">Volumen Análisis </v>
          </cell>
          <cell r="C383">
            <v>3000</v>
          </cell>
          <cell r="D383" t="str">
            <v>M2</v>
          </cell>
        </row>
        <row r="384">
          <cell r="B384" t="str">
            <v>Coeficiente de Esponjamiento</v>
          </cell>
          <cell r="C384">
            <v>1.25</v>
          </cell>
        </row>
        <row r="385">
          <cell r="B385" t="str">
            <v>Materiales y Equipos</v>
          </cell>
        </row>
        <row r="386">
          <cell r="A386" t="str">
            <v>VIAL002</v>
          </cell>
          <cell r="B386" t="str">
            <v>Riego de imprimación RC2 0.30Gal/M2 con gravilla</v>
          </cell>
          <cell r="C386">
            <v>3000</v>
          </cell>
          <cell r="D386" t="str">
            <v>M2</v>
          </cell>
          <cell r="E386">
            <v>139.83050847457628</v>
          </cell>
          <cell r="F386">
            <v>25.16949152542373</v>
          </cell>
          <cell r="G386">
            <v>419491.53</v>
          </cell>
          <cell r="H386">
            <v>75508.47</v>
          </cell>
        </row>
        <row r="387">
          <cell r="A387" t="str">
            <v>VIAL001</v>
          </cell>
          <cell r="B387" t="str">
            <v>Suministro Hormigón Asfático Caliente en Planta</v>
          </cell>
          <cell r="C387">
            <v>187.5</v>
          </cell>
          <cell r="D387" t="str">
            <v>M3E</v>
          </cell>
          <cell r="E387">
            <v>8855.9322033898316</v>
          </cell>
          <cell r="F387">
            <v>1594.0677966101696</v>
          </cell>
          <cell r="G387">
            <v>1660487.29</v>
          </cell>
          <cell r="H387">
            <v>298887.71000000002</v>
          </cell>
        </row>
        <row r="388">
          <cell r="A388" t="str">
            <v>TRANSP004</v>
          </cell>
          <cell r="B388" t="str">
            <v>Transporte Asfalto Caliente (Planta 25kms)</v>
          </cell>
          <cell r="C388">
            <v>4687.5</v>
          </cell>
          <cell r="D388" t="str">
            <v>M3E-KM</v>
          </cell>
          <cell r="E388">
            <v>19.8</v>
          </cell>
          <cell r="F388">
            <v>0</v>
          </cell>
          <cell r="G388">
            <v>92812.5</v>
          </cell>
          <cell r="H388">
            <v>0</v>
          </cell>
        </row>
        <row r="389">
          <cell r="A389" t="str">
            <v>VIAL003</v>
          </cell>
          <cell r="B389" t="str">
            <v>Riego de adherencia</v>
          </cell>
          <cell r="C389">
            <v>3000</v>
          </cell>
          <cell r="D389" t="str">
            <v>M2</v>
          </cell>
          <cell r="E389">
            <v>32.627118644067799</v>
          </cell>
          <cell r="F389">
            <v>5.8728813559322033</v>
          </cell>
          <cell r="G389">
            <v>97881.36</v>
          </cell>
          <cell r="H389">
            <v>17618.64</v>
          </cell>
        </row>
        <row r="390">
          <cell r="A390" t="str">
            <v>VIAL004</v>
          </cell>
          <cell r="B390" t="str">
            <v>Colocación y compactación Hormigón Asfáltico</v>
          </cell>
          <cell r="C390">
            <v>187.5</v>
          </cell>
          <cell r="D390" t="str">
            <v>M3E</v>
          </cell>
          <cell r="E390">
            <v>1118.6440677966102</v>
          </cell>
          <cell r="F390">
            <v>201.35593220338984</v>
          </cell>
          <cell r="G390">
            <v>209745.76</v>
          </cell>
          <cell r="H390">
            <v>37754.239999999998</v>
          </cell>
        </row>
        <row r="391">
          <cell r="A391" t="str">
            <v>AGR016</v>
          </cell>
          <cell r="B391" t="str">
            <v>Camión de agua 2,000 GLS</v>
          </cell>
          <cell r="C391">
            <v>2</v>
          </cell>
          <cell r="D391" t="str">
            <v>UND</v>
          </cell>
          <cell r="E391">
            <v>2200</v>
          </cell>
          <cell r="F391">
            <v>0</v>
          </cell>
          <cell r="G391">
            <v>4400</v>
          </cell>
          <cell r="H391">
            <v>0</v>
          </cell>
        </row>
        <row r="392">
          <cell r="A392" t="str">
            <v>VIAL005</v>
          </cell>
          <cell r="B392" t="str">
            <v xml:space="preserve">Tranporte Ida y Vuelta equipos colocación </v>
          </cell>
          <cell r="C392">
            <v>2</v>
          </cell>
          <cell r="D392" t="str">
            <v>UND</v>
          </cell>
          <cell r="E392">
            <v>66000</v>
          </cell>
          <cell r="F392">
            <v>0</v>
          </cell>
          <cell r="G392">
            <v>132000</v>
          </cell>
          <cell r="H392">
            <v>0</v>
          </cell>
        </row>
        <row r="393">
          <cell r="B393" t="str">
            <v>Mano de Obra</v>
          </cell>
        </row>
        <row r="394">
          <cell r="A394" t="str">
            <v>O05AY</v>
          </cell>
          <cell r="B394" t="str">
            <v>Boleros - Ayudantes</v>
          </cell>
          <cell r="C394">
            <v>4</v>
          </cell>
          <cell r="D394" t="str">
            <v>DIA</v>
          </cell>
          <cell r="E394">
            <v>1207.8219999999999</v>
          </cell>
          <cell r="F394">
            <v>0</v>
          </cell>
          <cell r="G394">
            <v>4831.29</v>
          </cell>
          <cell r="H394">
            <v>0</v>
          </cell>
        </row>
        <row r="395">
          <cell r="B395" t="str">
            <v>Beneficios contratista Movimientos de Tierra</v>
          </cell>
          <cell r="C395">
            <v>0.15</v>
          </cell>
          <cell r="E395">
            <v>429769.06000000006</v>
          </cell>
          <cell r="F395">
            <v>0</v>
          </cell>
          <cell r="G395">
            <v>64465.359000000004</v>
          </cell>
          <cell r="H395">
            <v>0</v>
          </cell>
        </row>
        <row r="396">
          <cell r="B396" t="str">
            <v>Total/UND</v>
          </cell>
          <cell r="G396">
            <v>2686115.0890000006</v>
          </cell>
          <cell r="H396">
            <v>429769.06000000006</v>
          </cell>
        </row>
        <row r="398">
          <cell r="A398">
            <v>2.2299999999999951</v>
          </cell>
          <cell r="B398" t="str">
            <v xml:space="preserve"> COLOCACIÓN CARPETA HORMIGON ASFALTICO 2" CON IMPRIMACION RC2 0.30Gal/M2 </v>
          </cell>
          <cell r="C398">
            <v>1</v>
          </cell>
          <cell r="D398" t="str">
            <v>M2</v>
          </cell>
          <cell r="G398">
            <v>295.99404750000002</v>
          </cell>
          <cell r="H398">
            <v>43.627116666666666</v>
          </cell>
          <cell r="I398">
            <v>339.62116416666669</v>
          </cell>
        </row>
        <row r="399">
          <cell r="B399" t="str">
            <v>Carpeta Hormigón Asfáltico Caliente 2" con riego de imprimación RC2 0.30Gal/M2</v>
          </cell>
          <cell r="C399">
            <v>1</v>
          </cell>
          <cell r="D399" t="str">
            <v>M3E</v>
          </cell>
          <cell r="G399">
            <v>4735.9047600000004</v>
          </cell>
          <cell r="H399">
            <v>698.03386666666665</v>
          </cell>
          <cell r="I399">
            <v>5433.938626666667</v>
          </cell>
        </row>
        <row r="400">
          <cell r="B400" t="str">
            <v xml:space="preserve">Volumen Análisis </v>
          </cell>
          <cell r="C400">
            <v>3000</v>
          </cell>
          <cell r="D400" t="str">
            <v>M2</v>
          </cell>
        </row>
        <row r="401">
          <cell r="B401" t="str">
            <v>Coeficiente de Esponjamiento</v>
          </cell>
          <cell r="C401">
            <v>1.25</v>
          </cell>
        </row>
        <row r="402">
          <cell r="B402" t="str">
            <v>Materiales y Equipos</v>
          </cell>
        </row>
        <row r="403">
          <cell r="A403" t="str">
            <v>VIAL002</v>
          </cell>
          <cell r="B403" t="str">
            <v>Riego de imprimación RC2 0.30Gal/M2 con gravilla, todo costo</v>
          </cell>
          <cell r="C403">
            <v>3000</v>
          </cell>
          <cell r="D403" t="str">
            <v>M2</v>
          </cell>
          <cell r="E403">
            <v>139.83050847457628</v>
          </cell>
          <cell r="F403">
            <v>25.16949152542373</v>
          </cell>
          <cell r="G403">
            <v>419491.53</v>
          </cell>
          <cell r="H403">
            <v>75508.47</v>
          </cell>
        </row>
        <row r="404">
          <cell r="A404" t="str">
            <v>VIAL001</v>
          </cell>
          <cell r="B404" t="str">
            <v>Suministro Hormigón Asfático Caliente en Planta</v>
          </cell>
          <cell r="C404">
            <v>187.5</v>
          </cell>
          <cell r="D404" t="str">
            <v>M3E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</row>
        <row r="405">
          <cell r="A405" t="str">
            <v>TRANSP004</v>
          </cell>
          <cell r="B405" t="str">
            <v>Transporte Asfalto Caliente (Planta 25kms)</v>
          </cell>
          <cell r="C405">
            <v>4687.5</v>
          </cell>
          <cell r="D405" t="str">
            <v>M3E-KM</v>
          </cell>
          <cell r="E405">
            <v>19.8</v>
          </cell>
          <cell r="F405">
            <v>0</v>
          </cell>
          <cell r="G405">
            <v>0</v>
          </cell>
          <cell r="H405">
            <v>0</v>
          </cell>
        </row>
        <row r="406">
          <cell r="A406" t="str">
            <v>VIAL003</v>
          </cell>
          <cell r="B406" t="str">
            <v>Riego de adherencia. Todo costo</v>
          </cell>
          <cell r="C406">
            <v>3000</v>
          </cell>
          <cell r="D406" t="str">
            <v>M2</v>
          </cell>
          <cell r="E406">
            <v>32.627118644067799</v>
          </cell>
          <cell r="F406">
            <v>5.8728813559322033</v>
          </cell>
          <cell r="G406">
            <v>97881.36</v>
          </cell>
          <cell r="H406">
            <v>17618.64</v>
          </cell>
        </row>
        <row r="407">
          <cell r="A407" t="str">
            <v>VIAL004</v>
          </cell>
          <cell r="B407" t="str">
            <v>Colocación y compactación Hormigón Asfáltico, todo costo</v>
          </cell>
          <cell r="C407">
            <v>187.5</v>
          </cell>
          <cell r="D407" t="str">
            <v>M3E</v>
          </cell>
          <cell r="E407">
            <v>1118.6440677966102</v>
          </cell>
          <cell r="F407">
            <v>201.35593220338984</v>
          </cell>
          <cell r="G407">
            <v>209745.76</v>
          </cell>
          <cell r="H407">
            <v>37754.239999999998</v>
          </cell>
        </row>
        <row r="408">
          <cell r="A408" t="str">
            <v>AGR016</v>
          </cell>
          <cell r="B408" t="str">
            <v>Camión de agua 2,000 GLS</v>
          </cell>
          <cell r="C408">
            <v>2</v>
          </cell>
          <cell r="D408" t="str">
            <v>UND</v>
          </cell>
          <cell r="E408">
            <v>2200</v>
          </cell>
          <cell r="F408">
            <v>0</v>
          </cell>
          <cell r="G408">
            <v>4400</v>
          </cell>
          <cell r="H408">
            <v>0</v>
          </cell>
        </row>
        <row r="409">
          <cell r="A409" t="str">
            <v>VIAL005</v>
          </cell>
          <cell r="B409" t="str">
            <v xml:space="preserve">Tranporte Ida y Vuelta equipos colocación </v>
          </cell>
          <cell r="C409">
            <v>2</v>
          </cell>
          <cell r="D409" t="str">
            <v>UND</v>
          </cell>
          <cell r="E409">
            <v>66000</v>
          </cell>
          <cell r="F409">
            <v>0</v>
          </cell>
          <cell r="G409">
            <v>132000</v>
          </cell>
          <cell r="H409">
            <v>0</v>
          </cell>
        </row>
        <row r="410">
          <cell r="B410" t="str">
            <v>Mano de Obra</v>
          </cell>
        </row>
        <row r="411">
          <cell r="A411" t="str">
            <v>O05AY</v>
          </cell>
          <cell r="B411" t="str">
            <v>Boleros - Ayudantes</v>
          </cell>
          <cell r="C411">
            <v>4</v>
          </cell>
          <cell r="D411" t="str">
            <v>DIA</v>
          </cell>
          <cell r="E411">
            <v>1207.8219999999999</v>
          </cell>
          <cell r="F411">
            <v>0</v>
          </cell>
          <cell r="G411">
            <v>4831.29</v>
          </cell>
          <cell r="H411">
            <v>0</v>
          </cell>
        </row>
        <row r="412">
          <cell r="B412" t="str">
            <v>Beneficios contratista Movimientos de Tierra</v>
          </cell>
          <cell r="C412">
            <v>0.15</v>
          </cell>
          <cell r="E412">
            <v>130881.35</v>
          </cell>
          <cell r="F412">
            <v>0</v>
          </cell>
          <cell r="G412">
            <v>19632.202499999999</v>
          </cell>
          <cell r="H412">
            <v>0</v>
          </cell>
        </row>
        <row r="413">
          <cell r="B413" t="str">
            <v>Total/UND</v>
          </cell>
          <cell r="G413">
            <v>887982.14250000007</v>
          </cell>
          <cell r="H413">
            <v>130881.35</v>
          </cell>
        </row>
        <row r="415">
          <cell r="A415">
            <v>2.2399999999999949</v>
          </cell>
          <cell r="B415" t="str">
            <v>LIMPIEZA  DE CAÑADA A MANO</v>
          </cell>
          <cell r="C415">
            <v>1</v>
          </cell>
          <cell r="D415" t="str">
            <v>m2</v>
          </cell>
          <cell r="G415">
            <v>100.44814102564102</v>
          </cell>
          <cell r="H415">
            <v>0.86098406593406585</v>
          </cell>
          <cell r="I415">
            <v>101.30912509157508</v>
          </cell>
        </row>
        <row r="416">
          <cell r="B416" t="str">
            <v>Volumen Análisis</v>
          </cell>
          <cell r="C416">
            <v>163.80000000000001</v>
          </cell>
          <cell r="D416" t="str">
            <v>m2</v>
          </cell>
        </row>
        <row r="417">
          <cell r="B417" t="str">
            <v xml:space="preserve">Rendimiento (brigada 2 hombres) </v>
          </cell>
          <cell r="C417">
            <v>58</v>
          </cell>
          <cell r="D417" t="str">
            <v>M2/DIA</v>
          </cell>
        </row>
        <row r="418">
          <cell r="B418" t="str">
            <v>Brigada</v>
          </cell>
          <cell r="C418">
            <v>2</v>
          </cell>
          <cell r="D418" t="str">
            <v>Hombre</v>
          </cell>
        </row>
        <row r="419">
          <cell r="B419" t="str">
            <v>Materiales y Equipos</v>
          </cell>
        </row>
        <row r="420">
          <cell r="B420" t="str">
            <v>Herramientas (5% de la mano de obra)</v>
          </cell>
          <cell r="C420">
            <v>0.05</v>
          </cell>
          <cell r="E420">
            <v>15669.91</v>
          </cell>
          <cell r="F420">
            <v>2820.5837999999999</v>
          </cell>
          <cell r="G420">
            <v>783.49549999999999</v>
          </cell>
          <cell r="H420">
            <v>141.02919</v>
          </cell>
        </row>
        <row r="421">
          <cell r="B421" t="str">
            <v>Mano de Obra</v>
          </cell>
        </row>
        <row r="422">
          <cell r="A422" t="str">
            <v>O03T2</v>
          </cell>
          <cell r="B422" t="str">
            <v>Capataz</v>
          </cell>
          <cell r="C422">
            <v>2.8241379310344827</v>
          </cell>
          <cell r="D422" t="str">
            <v>DIA</v>
          </cell>
          <cell r="E422">
            <v>1789.6299999999999</v>
          </cell>
          <cell r="F422">
            <v>0</v>
          </cell>
          <cell r="G422">
            <v>5054.16</v>
          </cell>
          <cell r="H422">
            <v>0</v>
          </cell>
        </row>
        <row r="423">
          <cell r="A423" t="str">
            <v>O07PE</v>
          </cell>
          <cell r="B423" t="str">
            <v xml:space="preserve">Peón o Trabajador No Calificado (PE) </v>
          </cell>
          <cell r="C423">
            <v>11.296551724137931</v>
          </cell>
          <cell r="D423" t="str">
            <v>DIA</v>
          </cell>
          <cell r="E423">
            <v>939.73399999999992</v>
          </cell>
          <cell r="F423">
            <v>0</v>
          </cell>
          <cell r="G423">
            <v>10615.75</v>
          </cell>
          <cell r="H423">
            <v>0</v>
          </cell>
        </row>
        <row r="424">
          <cell r="B424" t="str">
            <v>Total/UND</v>
          </cell>
          <cell r="G424">
            <v>16453.405500000001</v>
          </cell>
          <cell r="H424">
            <v>141.02919</v>
          </cell>
          <cell r="I424">
            <v>16594.434690000002</v>
          </cell>
        </row>
        <row r="426">
          <cell r="A426">
            <v>2.2499999999999947</v>
          </cell>
          <cell r="B426" t="str">
            <v xml:space="preserve">SUMINISTRO Y COLOCACIÓN DE GRAVILLA </v>
          </cell>
          <cell r="C426">
            <v>1</v>
          </cell>
          <cell r="D426" t="str">
            <v>M3</v>
          </cell>
          <cell r="G426">
            <v>1992.626</v>
          </cell>
          <cell r="H426">
            <v>307.92728</v>
          </cell>
          <cell r="I426">
            <v>2300.5532800000001</v>
          </cell>
        </row>
        <row r="427">
          <cell r="B427" t="str">
            <v>Volumen Análisis</v>
          </cell>
          <cell r="C427">
            <v>1</v>
          </cell>
          <cell r="D427" t="str">
            <v>m3</v>
          </cell>
        </row>
        <row r="428">
          <cell r="B428" t="str">
            <v>Materiales y Equipos</v>
          </cell>
        </row>
        <row r="429">
          <cell r="A429" t="str">
            <v>AGR005</v>
          </cell>
          <cell r="B429" t="str">
            <v>Suministro material de Grava (incl. 3 % desp.)</v>
          </cell>
          <cell r="C429">
            <v>1.3</v>
          </cell>
          <cell r="D429" t="str">
            <v>M3</v>
          </cell>
          <cell r="E429">
            <v>1305.0847457627119</v>
          </cell>
          <cell r="F429">
            <v>234.91525423728814</v>
          </cell>
          <cell r="G429">
            <v>1696.61</v>
          </cell>
          <cell r="H429">
            <v>305.39</v>
          </cell>
        </row>
        <row r="430">
          <cell r="B430" t="str">
            <v>Herramientas (5% de la mano de obra)</v>
          </cell>
          <cell r="C430">
            <v>0.05</v>
          </cell>
          <cell r="E430">
            <v>281.92</v>
          </cell>
          <cell r="F430">
            <v>50.745600000000003</v>
          </cell>
          <cell r="G430">
            <v>14.096000000000002</v>
          </cell>
          <cell r="H430">
            <v>2.5372800000000004</v>
          </cell>
        </row>
        <row r="431">
          <cell r="B431" t="str">
            <v>Mano de Obra</v>
          </cell>
        </row>
        <row r="432">
          <cell r="A432" t="str">
            <v>O07PE</v>
          </cell>
          <cell r="B432" t="str">
            <v xml:space="preserve">Peón o Trabajador No Calificado (PE) </v>
          </cell>
          <cell r="C432">
            <v>0.3</v>
          </cell>
          <cell r="D432" t="str">
            <v>DIA</v>
          </cell>
          <cell r="E432">
            <v>939.73399999999992</v>
          </cell>
          <cell r="F432">
            <v>0</v>
          </cell>
          <cell r="G432">
            <v>281.92</v>
          </cell>
          <cell r="H432">
            <v>0</v>
          </cell>
        </row>
        <row r="433">
          <cell r="B433" t="str">
            <v>Total/UND</v>
          </cell>
          <cell r="G433">
            <v>1992.626</v>
          </cell>
          <cell r="H433">
            <v>307.92728</v>
          </cell>
          <cell r="I433">
            <v>2300.5532800000001</v>
          </cell>
        </row>
        <row r="435">
          <cell r="A435">
            <v>2.2599999999999945</v>
          </cell>
          <cell r="B435" t="str">
            <v xml:space="preserve">TELFORD PARA CONTENES </v>
          </cell>
          <cell r="C435">
            <v>1</v>
          </cell>
          <cell r="D435" t="str">
            <v>M3</v>
          </cell>
          <cell r="G435">
            <v>1743.1559999999999</v>
          </cell>
          <cell r="H435">
            <v>246.10899999999998</v>
          </cell>
          <cell r="I435">
            <v>1989.2649999999999</v>
          </cell>
        </row>
        <row r="436">
          <cell r="B436" t="str">
            <v>Volumen Análisis</v>
          </cell>
          <cell r="C436">
            <v>1</v>
          </cell>
          <cell r="D436" t="str">
            <v>M3</v>
          </cell>
        </row>
        <row r="437">
          <cell r="B437" t="str">
            <v>Materiales y Equipos</v>
          </cell>
        </row>
        <row r="438">
          <cell r="A438" t="str">
            <v>CE003</v>
          </cell>
          <cell r="B438" t="str">
            <v xml:space="preserve">Cemento </v>
          </cell>
          <cell r="C438">
            <v>4</v>
          </cell>
          <cell r="D438" t="str">
            <v>UND</v>
          </cell>
          <cell r="E438">
            <v>423.72881355932208</v>
          </cell>
          <cell r="F438">
            <v>76.271186440677965</v>
          </cell>
          <cell r="G438">
            <v>1694.92</v>
          </cell>
          <cell r="H438">
            <v>305.08</v>
          </cell>
        </row>
        <row r="439">
          <cell r="A439" t="str">
            <v>AGR005</v>
          </cell>
          <cell r="B439" t="str">
            <v>Grava 3/4"</v>
          </cell>
          <cell r="C439">
            <v>1</v>
          </cell>
          <cell r="D439" t="str">
            <v>M3</v>
          </cell>
          <cell r="E439">
            <v>1305.0847457627119</v>
          </cell>
          <cell r="F439">
            <v>234.91525423728814</v>
          </cell>
          <cell r="G439">
            <v>1305.08</v>
          </cell>
          <cell r="H439">
            <v>234.92</v>
          </cell>
        </row>
        <row r="440">
          <cell r="A440" t="str">
            <v>AGR015</v>
          </cell>
          <cell r="B440" t="str">
            <v xml:space="preserve">Agua </v>
          </cell>
          <cell r="C440">
            <v>30</v>
          </cell>
          <cell r="D440" t="str">
            <v>GL</v>
          </cell>
          <cell r="E440">
            <v>1.1652542372881356</v>
          </cell>
          <cell r="F440">
            <v>0.2097457627118644</v>
          </cell>
          <cell r="G440">
            <v>34.96</v>
          </cell>
          <cell r="H440">
            <v>6.29</v>
          </cell>
        </row>
        <row r="441">
          <cell r="B441" t="str">
            <v>30% HS</v>
          </cell>
        </row>
        <row r="442">
          <cell r="G442">
            <v>910.48799999999994</v>
          </cell>
          <cell r="H442">
            <v>163.88699999999997</v>
          </cell>
        </row>
        <row r="443">
          <cell r="A443" t="str">
            <v>AGR013</v>
          </cell>
          <cell r="B443" t="str">
            <v xml:space="preserve">Piedra </v>
          </cell>
          <cell r="C443">
            <v>0.7</v>
          </cell>
          <cell r="D443" t="str">
            <v>M3</v>
          </cell>
          <cell r="E443">
            <v>932.20338983050851</v>
          </cell>
          <cell r="F443">
            <v>167.79661016949152</v>
          </cell>
          <cell r="G443">
            <v>652.54</v>
          </cell>
          <cell r="H443">
            <v>117.46</v>
          </cell>
        </row>
        <row r="444">
          <cell r="B444" t="str">
            <v>70% PIEDRA</v>
          </cell>
        </row>
        <row r="445">
          <cell r="G445">
            <v>456.77799999999996</v>
          </cell>
          <cell r="H445">
            <v>82.221999999999994</v>
          </cell>
        </row>
        <row r="446">
          <cell r="B446" t="str">
            <v>Mano de Obra</v>
          </cell>
        </row>
        <row r="447">
          <cell r="A447" t="str">
            <v>O07PE</v>
          </cell>
          <cell r="B447" t="str">
            <v xml:space="preserve">Peón o Trabajador No Calificado (PE) </v>
          </cell>
          <cell r="C447">
            <v>0.4</v>
          </cell>
          <cell r="D447" t="str">
            <v>DIA</v>
          </cell>
          <cell r="E447">
            <v>939.73399999999992</v>
          </cell>
          <cell r="F447">
            <v>0</v>
          </cell>
          <cell r="G447">
            <v>375.89</v>
          </cell>
          <cell r="H447">
            <v>0</v>
          </cell>
        </row>
        <row r="448">
          <cell r="B448" t="str">
            <v>Total/UND</v>
          </cell>
          <cell r="G448">
            <v>1743.1559999999999</v>
          </cell>
          <cell r="H448">
            <v>246.10899999999998</v>
          </cell>
          <cell r="I448">
            <v>1989.2649999999999</v>
          </cell>
        </row>
        <row r="450">
          <cell r="A450">
            <v>2.2699999999999942</v>
          </cell>
          <cell r="B450" t="str">
            <v>SUMINISTRO Y COLOCACIÓN DE ARENA</v>
          </cell>
          <cell r="C450">
            <v>1</v>
          </cell>
          <cell r="D450" t="str">
            <v>M3</v>
          </cell>
          <cell r="G450">
            <v>1992.626</v>
          </cell>
          <cell r="H450">
            <v>307.92728</v>
          </cell>
          <cell r="I450">
            <v>2300.5532800000001</v>
          </cell>
        </row>
        <row r="451">
          <cell r="B451" t="str">
            <v>Volumen Análisis</v>
          </cell>
          <cell r="C451">
            <v>1</v>
          </cell>
          <cell r="D451" t="str">
            <v>m3</v>
          </cell>
        </row>
        <row r="452">
          <cell r="B452" t="str">
            <v>Materiales y Equipos</v>
          </cell>
        </row>
        <row r="453">
          <cell r="A453" t="str">
            <v>AGR002</v>
          </cell>
          <cell r="B453" t="str">
            <v>Suministro material de ARENA (incl. 3 % desp.)</v>
          </cell>
          <cell r="C453">
            <v>1.3</v>
          </cell>
          <cell r="D453" t="str">
            <v>M3</v>
          </cell>
          <cell r="E453">
            <v>1305.0847457627119</v>
          </cell>
          <cell r="F453">
            <v>234.91525423728814</v>
          </cell>
          <cell r="G453">
            <v>1696.61</v>
          </cell>
          <cell r="H453">
            <v>305.39</v>
          </cell>
        </row>
        <row r="454">
          <cell r="B454" t="str">
            <v>Herramientas (5% de la mano de obra)</v>
          </cell>
          <cell r="C454">
            <v>0.05</v>
          </cell>
          <cell r="E454">
            <v>281.92</v>
          </cell>
          <cell r="F454">
            <v>50.745600000000003</v>
          </cell>
          <cell r="G454">
            <v>14.096000000000002</v>
          </cell>
          <cell r="H454">
            <v>2.5372800000000004</v>
          </cell>
        </row>
        <row r="455">
          <cell r="B455" t="str">
            <v>Mano de Obra</v>
          </cell>
        </row>
        <row r="456">
          <cell r="A456" t="str">
            <v>O07PE</v>
          </cell>
          <cell r="B456" t="str">
            <v xml:space="preserve">Peón o Trabajador No Calificado (PE) </v>
          </cell>
          <cell r="C456">
            <v>0.3</v>
          </cell>
          <cell r="D456" t="str">
            <v>DIA</v>
          </cell>
          <cell r="E456">
            <v>939.73399999999992</v>
          </cell>
          <cell r="F456">
            <v>0</v>
          </cell>
          <cell r="G456">
            <v>281.92</v>
          </cell>
          <cell r="H456">
            <v>0</v>
          </cell>
        </row>
        <row r="457">
          <cell r="B457" t="str">
            <v>Total/UND</v>
          </cell>
          <cell r="G457">
            <v>1992.626</v>
          </cell>
          <cell r="H457">
            <v>307.92728</v>
          </cell>
          <cell r="I457">
            <v>2300.5532800000001</v>
          </cell>
        </row>
        <row r="459">
          <cell r="A459">
            <v>2.279999999999994</v>
          </cell>
          <cell r="B459" t="str">
            <v>RELLENO DE REPOSICIÓN</v>
          </cell>
          <cell r="C459">
            <v>1</v>
          </cell>
          <cell r="D459" t="str">
            <v>M3C</v>
          </cell>
          <cell r="G459">
            <v>109.6318309859155</v>
          </cell>
          <cell r="H459">
            <v>11.969154929577464</v>
          </cell>
          <cell r="I459">
            <v>121.60098591549296</v>
          </cell>
        </row>
        <row r="460">
          <cell r="B460" t="str">
            <v xml:space="preserve">Relleno, nivelado y compactado relleno 6000M2 </v>
          </cell>
        </row>
        <row r="461">
          <cell r="B461" t="str">
            <v xml:space="preserve">Volumen Análisis </v>
          </cell>
          <cell r="C461">
            <v>71</v>
          </cell>
          <cell r="D461" t="str">
            <v>M3C</v>
          </cell>
        </row>
        <row r="462">
          <cell r="B462" t="str">
            <v>Rendimientos</v>
          </cell>
        </row>
        <row r="463">
          <cell r="B463" t="str">
            <v>Compactador Manual</v>
          </cell>
          <cell r="C463">
            <v>3.5</v>
          </cell>
          <cell r="D463" t="str">
            <v>M3E/HR</v>
          </cell>
        </row>
        <row r="464">
          <cell r="B464" t="str">
            <v>Peón</v>
          </cell>
          <cell r="C464">
            <v>3.5</v>
          </cell>
          <cell r="D464" t="str">
            <v>M3E/HR</v>
          </cell>
        </row>
        <row r="465">
          <cell r="B465" t="str">
            <v>Materiales y Equipos</v>
          </cell>
        </row>
        <row r="466">
          <cell r="A466">
            <v>133.09999999999991</v>
          </cell>
          <cell r="B466" t="str">
            <v>Compactador Manual</v>
          </cell>
          <cell r="C466">
            <v>2.5357142857142856</v>
          </cell>
          <cell r="D466" t="str">
            <v>DIA</v>
          </cell>
          <cell r="E466">
            <v>1525.4237288135594</v>
          </cell>
          <cell r="F466">
            <v>274.57627118644069</v>
          </cell>
          <cell r="G466">
            <v>3868.04</v>
          </cell>
          <cell r="H466">
            <v>696.25</v>
          </cell>
        </row>
        <row r="467">
          <cell r="B467" t="str">
            <v>Herramientas</v>
          </cell>
          <cell r="C467">
            <v>0.05</v>
          </cell>
          <cell r="E467">
            <v>3062.69</v>
          </cell>
          <cell r="F467">
            <v>551.28419999999994</v>
          </cell>
          <cell r="G467">
            <v>153.13</v>
          </cell>
          <cell r="H467">
            <v>27.56</v>
          </cell>
        </row>
        <row r="468">
          <cell r="A468" t="str">
            <v>TRANSP012</v>
          </cell>
          <cell r="B468" t="str">
            <v>Tranporte Ida y Vuelta interno Rodillo</v>
          </cell>
          <cell r="C468">
            <v>0.2</v>
          </cell>
          <cell r="D468" t="str">
            <v>UND</v>
          </cell>
          <cell r="E468">
            <v>3500</v>
          </cell>
          <cell r="F468">
            <v>630</v>
          </cell>
          <cell r="G468">
            <v>700</v>
          </cell>
          <cell r="H468">
            <v>126</v>
          </cell>
        </row>
        <row r="469">
          <cell r="B469" t="str">
            <v>Mano de Obra</v>
          </cell>
        </row>
        <row r="470">
          <cell r="A470" t="str">
            <v>O05AY</v>
          </cell>
          <cell r="B470" t="str">
            <v>Peón</v>
          </cell>
          <cell r="C470">
            <v>2.5357142857142856</v>
          </cell>
          <cell r="D470" t="str">
            <v>DIA</v>
          </cell>
          <cell r="E470">
            <v>1207.8219999999999</v>
          </cell>
          <cell r="F470">
            <v>0</v>
          </cell>
          <cell r="G470">
            <v>3062.69</v>
          </cell>
          <cell r="H470">
            <v>0</v>
          </cell>
        </row>
        <row r="471">
          <cell r="B471" t="str">
            <v>Total/UND</v>
          </cell>
          <cell r="G471">
            <v>7783.8600000000006</v>
          </cell>
          <cell r="H471">
            <v>849.81</v>
          </cell>
          <cell r="I471">
            <v>8633.67</v>
          </cell>
        </row>
        <row r="473">
          <cell r="A473">
            <v>2.2809999999999939</v>
          </cell>
          <cell r="B473" t="str">
            <v>RELLENO DE REPOSICIÓN CON MATERIAL DE PRÉSTAMO</v>
          </cell>
          <cell r="C473">
            <v>1</v>
          </cell>
          <cell r="D473" t="str">
            <v>M3C</v>
          </cell>
          <cell r="G473">
            <v>980.47760563380291</v>
          </cell>
          <cell r="H473">
            <v>99.223380281690154</v>
          </cell>
          <cell r="I473">
            <v>1079.700985915493</v>
          </cell>
        </row>
        <row r="474">
          <cell r="B474" t="str">
            <v xml:space="preserve">Relleno, nivelado y compactado relleno 6000M2 </v>
          </cell>
        </row>
        <row r="475">
          <cell r="B475" t="str">
            <v xml:space="preserve">Volumen Análisis </v>
          </cell>
          <cell r="C475">
            <v>71</v>
          </cell>
          <cell r="D475" t="str">
            <v>M3C</v>
          </cell>
        </row>
        <row r="476">
          <cell r="B476" t="str">
            <v>Rendimientos</v>
          </cell>
        </row>
        <row r="477">
          <cell r="B477" t="str">
            <v>Compactador Manual</v>
          </cell>
          <cell r="C477">
            <v>3.5</v>
          </cell>
          <cell r="D477" t="str">
            <v>M3E/HR</v>
          </cell>
        </row>
        <row r="478">
          <cell r="B478" t="str">
            <v>Peón</v>
          </cell>
          <cell r="C478">
            <v>3.5</v>
          </cell>
          <cell r="D478" t="str">
            <v>M3E/HR</v>
          </cell>
        </row>
        <row r="479">
          <cell r="B479" t="str">
            <v>Materiales y Equipos</v>
          </cell>
        </row>
        <row r="480">
          <cell r="A480" t="str">
            <v>AGR008</v>
          </cell>
          <cell r="B480" t="str">
            <v>Suministro material de relleno (Caliche)</v>
          </cell>
          <cell r="C480">
            <v>92.3</v>
          </cell>
          <cell r="D480" t="str">
            <v>M3E</v>
          </cell>
          <cell r="E480">
            <v>372.88135593220341</v>
          </cell>
          <cell r="F480">
            <v>67.118644067796609</v>
          </cell>
          <cell r="G480">
            <v>34416.949999999997</v>
          </cell>
          <cell r="H480">
            <v>6195.05</v>
          </cell>
        </row>
        <row r="481">
          <cell r="A481">
            <v>133.09999999999991</v>
          </cell>
          <cell r="B481" t="str">
            <v>Compactador Manual</v>
          </cell>
          <cell r="C481">
            <v>2.5357142857142856</v>
          </cell>
          <cell r="D481" t="str">
            <v>DIA</v>
          </cell>
          <cell r="E481">
            <v>1525.4237288135594</v>
          </cell>
          <cell r="F481">
            <v>274.57627118644069</v>
          </cell>
          <cell r="G481">
            <v>3868.04</v>
          </cell>
          <cell r="H481">
            <v>696.25</v>
          </cell>
        </row>
        <row r="482">
          <cell r="B482" t="str">
            <v>Herramientas</v>
          </cell>
          <cell r="C482">
            <v>0.05</v>
          </cell>
          <cell r="E482">
            <v>3062.69</v>
          </cell>
          <cell r="F482">
            <v>551.28419999999994</v>
          </cell>
          <cell r="G482">
            <v>153.13</v>
          </cell>
          <cell r="H482">
            <v>27.56</v>
          </cell>
        </row>
        <row r="483">
          <cell r="A483" t="str">
            <v>TRANSP004</v>
          </cell>
          <cell r="B483" t="str">
            <v>Transporte Material relleno (Mina 15kms)</v>
          </cell>
          <cell r="C483">
            <v>1384.5</v>
          </cell>
          <cell r="D483" t="str">
            <v>M3E-KM</v>
          </cell>
          <cell r="E483">
            <v>19.8</v>
          </cell>
          <cell r="F483">
            <v>0</v>
          </cell>
          <cell r="G483">
            <v>27413.1</v>
          </cell>
          <cell r="H483">
            <v>0</v>
          </cell>
        </row>
        <row r="484">
          <cell r="A484" t="str">
            <v>TRANSP012</v>
          </cell>
          <cell r="B484" t="str">
            <v>Tranporte Ida y Vuelta interno Rodillo</v>
          </cell>
          <cell r="C484">
            <v>0.2</v>
          </cell>
          <cell r="D484" t="str">
            <v>UND</v>
          </cell>
          <cell r="E484">
            <v>3500</v>
          </cell>
          <cell r="F484">
            <v>630</v>
          </cell>
          <cell r="G484">
            <v>700</v>
          </cell>
          <cell r="H484">
            <v>126</v>
          </cell>
        </row>
        <row r="485">
          <cell r="B485" t="str">
            <v>Mano de Obra</v>
          </cell>
        </row>
        <row r="486">
          <cell r="A486" t="str">
            <v>O05AY</v>
          </cell>
          <cell r="B486" t="str">
            <v>Peón</v>
          </cell>
          <cell r="C486">
            <v>2.5357142857142856</v>
          </cell>
          <cell r="D486" t="str">
            <v>DIA</v>
          </cell>
          <cell r="E486">
            <v>1207.8219999999999</v>
          </cell>
          <cell r="F486">
            <v>0</v>
          </cell>
          <cell r="G486">
            <v>3062.69</v>
          </cell>
          <cell r="H486">
            <v>0</v>
          </cell>
        </row>
        <row r="487">
          <cell r="B487" t="str">
            <v>Total/UND</v>
          </cell>
          <cell r="G487">
            <v>69613.91</v>
          </cell>
          <cell r="H487">
            <v>7044.8600000000006</v>
          </cell>
          <cell r="I487">
            <v>76658.77</v>
          </cell>
        </row>
        <row r="489">
          <cell r="A489">
            <v>2.2899999999999938</v>
          </cell>
          <cell r="B489" t="str">
            <v>RELLENO COMPACTADO - TOSCA</v>
          </cell>
          <cell r="C489">
            <v>1</v>
          </cell>
          <cell r="D489" t="str">
            <v>M3C</v>
          </cell>
          <cell r="G489">
            <v>1121.1761770833336</v>
          </cell>
          <cell r="H489">
            <v>99.213508333333323</v>
          </cell>
          <cell r="I489">
            <v>1220.3896854166669</v>
          </cell>
        </row>
        <row r="490">
          <cell r="B490" t="str">
            <v xml:space="preserve">Relleno, nivelado y compactado relleno 6000M2 </v>
          </cell>
        </row>
        <row r="491">
          <cell r="B491" t="str">
            <v xml:space="preserve">Volumen Análisis </v>
          </cell>
          <cell r="C491">
            <v>1200</v>
          </cell>
          <cell r="D491" t="str">
            <v>M3C</v>
          </cell>
        </row>
        <row r="492">
          <cell r="B492" t="str">
            <v>Rendimientos</v>
          </cell>
        </row>
        <row r="493">
          <cell r="B493" t="str">
            <v>Regado y nivelado con Motonivelador CAT12H</v>
          </cell>
          <cell r="C493">
            <v>90</v>
          </cell>
          <cell r="D493" t="str">
            <v>M3E/HR</v>
          </cell>
        </row>
        <row r="494">
          <cell r="B494" t="str">
            <v>Terminación de superficie Motonivelador CAT12H</v>
          </cell>
          <cell r="C494">
            <v>180</v>
          </cell>
          <cell r="D494" t="str">
            <v>M3E/HR</v>
          </cell>
        </row>
        <row r="495">
          <cell r="B495" t="str">
            <v>Compactación con Rodillo IR SD100-D</v>
          </cell>
          <cell r="C495">
            <v>75</v>
          </cell>
          <cell r="D495" t="str">
            <v>M3E/HR</v>
          </cell>
        </row>
        <row r="496">
          <cell r="B496" t="str">
            <v>Camión de agua 2,000 GLS</v>
          </cell>
          <cell r="C496">
            <v>300</v>
          </cell>
          <cell r="D496" t="str">
            <v>M3E/UND</v>
          </cell>
        </row>
        <row r="497">
          <cell r="B497" t="str">
            <v>Coeficiente de Esponjamiento</v>
          </cell>
          <cell r="C497">
            <v>1.3</v>
          </cell>
        </row>
        <row r="498">
          <cell r="B498" t="str">
            <v>Materiales y Equipos</v>
          </cell>
        </row>
        <row r="499">
          <cell r="A499" t="str">
            <v>AGR017</v>
          </cell>
          <cell r="B499" t="str">
            <v>Suministro material de relleno (Tosca)</v>
          </cell>
          <cell r="C499">
            <v>1560</v>
          </cell>
          <cell r="D499" t="str">
            <v>M3E</v>
          </cell>
          <cell r="E499">
            <v>292.37288135593224</v>
          </cell>
          <cell r="F499">
            <v>52.627118644067799</v>
          </cell>
          <cell r="G499">
            <v>456101.69</v>
          </cell>
          <cell r="H499">
            <v>82098.31</v>
          </cell>
        </row>
        <row r="500">
          <cell r="A500">
            <v>1.1000000000000001</v>
          </cell>
          <cell r="B500" t="str">
            <v>Regado y nivelado con Motonivelador CAT12H</v>
          </cell>
          <cell r="C500">
            <v>17.329999999999998</v>
          </cell>
          <cell r="D500" t="str">
            <v>HR</v>
          </cell>
          <cell r="E500">
            <v>4499.38</v>
          </cell>
          <cell r="F500">
            <v>625.41999999999996</v>
          </cell>
          <cell r="G500">
            <v>77974.259999999995</v>
          </cell>
          <cell r="H500">
            <v>10838.53</v>
          </cell>
        </row>
        <row r="501">
          <cell r="A501">
            <v>1.1000000000000001</v>
          </cell>
          <cell r="B501" t="str">
            <v>Terminación de superficie Motonivelador CAT12H</v>
          </cell>
          <cell r="C501">
            <v>8.67</v>
          </cell>
          <cell r="D501" t="str">
            <v>HR</v>
          </cell>
          <cell r="E501">
            <v>4499.38</v>
          </cell>
          <cell r="F501">
            <v>625.41999999999996</v>
          </cell>
          <cell r="G501">
            <v>39009.620000000003</v>
          </cell>
          <cell r="H501">
            <v>5422.39</v>
          </cell>
        </row>
        <row r="502">
          <cell r="A502">
            <v>1.0900000000000001</v>
          </cell>
          <cell r="B502" t="str">
            <v>Compactación con Rodillo IR SD100-D</v>
          </cell>
          <cell r="C502">
            <v>20.8</v>
          </cell>
          <cell r="D502" t="str">
            <v>HR</v>
          </cell>
          <cell r="E502">
            <v>3056.08</v>
          </cell>
          <cell r="F502">
            <v>427.12</v>
          </cell>
          <cell r="G502">
            <v>63566.46</v>
          </cell>
          <cell r="H502">
            <v>8884.1</v>
          </cell>
        </row>
        <row r="503">
          <cell r="A503" t="str">
            <v>AGR016</v>
          </cell>
          <cell r="B503" t="str">
            <v>Camión de agua 2,000 GLS</v>
          </cell>
          <cell r="C503">
            <v>5.2</v>
          </cell>
          <cell r="D503" t="str">
            <v>UND</v>
          </cell>
          <cell r="E503">
            <v>1864.406779661017</v>
          </cell>
          <cell r="F503">
            <v>335.59322033898303</v>
          </cell>
          <cell r="G503">
            <v>9694.92</v>
          </cell>
          <cell r="H503">
            <v>1745.08</v>
          </cell>
        </row>
        <row r="504">
          <cell r="A504" t="str">
            <v>TRANSP004</v>
          </cell>
          <cell r="B504" t="str">
            <v>Transporte Material relleno (Mina 15kms)</v>
          </cell>
          <cell r="C504">
            <v>23400</v>
          </cell>
          <cell r="D504" t="str">
            <v>M3E-KM</v>
          </cell>
          <cell r="E504">
            <v>19.8</v>
          </cell>
          <cell r="F504">
            <v>0</v>
          </cell>
          <cell r="G504">
            <v>463320</v>
          </cell>
          <cell r="H504">
            <v>0</v>
          </cell>
        </row>
        <row r="505">
          <cell r="A505" t="str">
            <v>TRANSP012</v>
          </cell>
          <cell r="B505" t="str">
            <v>Tranporte Ida y Vuelta interno Motoniveladora</v>
          </cell>
          <cell r="C505">
            <v>2</v>
          </cell>
          <cell r="D505" t="str">
            <v>UND</v>
          </cell>
          <cell r="E505">
            <v>13983.050847457627</v>
          </cell>
          <cell r="F505">
            <v>2516.9491525423728</v>
          </cell>
          <cell r="G505">
            <v>27966.1</v>
          </cell>
          <cell r="H505">
            <v>5033.8999999999996</v>
          </cell>
        </row>
        <row r="506">
          <cell r="A506" t="str">
            <v>TRANSP012</v>
          </cell>
          <cell r="B506" t="str">
            <v>Tranporte Ida y Vuelta interno Rodillo</v>
          </cell>
          <cell r="C506">
            <v>2</v>
          </cell>
          <cell r="D506" t="str">
            <v>UND</v>
          </cell>
          <cell r="E506">
            <v>13983.050847457627</v>
          </cell>
          <cell r="F506">
            <v>2516.9491525423728</v>
          </cell>
          <cell r="G506">
            <v>27966.1</v>
          </cell>
          <cell r="H506">
            <v>5033.8999999999996</v>
          </cell>
        </row>
        <row r="507">
          <cell r="B507" t="str">
            <v>Mano de Obra</v>
          </cell>
        </row>
        <row r="508">
          <cell r="A508" t="str">
            <v>OTROS015</v>
          </cell>
          <cell r="B508" t="str">
            <v>Brigada Topográfica</v>
          </cell>
          <cell r="C508">
            <v>3</v>
          </cell>
          <cell r="D508" t="str">
            <v>DIA</v>
          </cell>
          <cell r="E508">
            <v>47.033898305084747</v>
          </cell>
          <cell r="F508">
            <v>0</v>
          </cell>
          <cell r="G508">
            <v>141.1</v>
          </cell>
          <cell r="H508">
            <v>0</v>
          </cell>
        </row>
        <row r="509">
          <cell r="A509" t="str">
            <v>O05AY</v>
          </cell>
          <cell r="B509" t="str">
            <v>Boleros - Ayudantes</v>
          </cell>
          <cell r="C509">
            <v>4</v>
          </cell>
          <cell r="D509" t="str">
            <v>DIA</v>
          </cell>
          <cell r="E509">
            <v>1207.8219999999999</v>
          </cell>
          <cell r="F509">
            <v>0</v>
          </cell>
          <cell r="G509">
            <v>4831.29</v>
          </cell>
          <cell r="H509">
            <v>0</v>
          </cell>
        </row>
        <row r="510">
          <cell r="B510" t="str">
            <v>Beneficios contratista Movimientos de Tierra</v>
          </cell>
          <cell r="C510">
            <v>0.15</v>
          </cell>
          <cell r="E510">
            <v>1165599.1500000001</v>
          </cell>
          <cell r="F510">
            <v>0</v>
          </cell>
          <cell r="G510">
            <v>174839.87250000003</v>
          </cell>
          <cell r="H510">
            <v>0</v>
          </cell>
        </row>
        <row r="511">
          <cell r="B511" t="str">
            <v>Total/UND</v>
          </cell>
          <cell r="G511">
            <v>1345411.4125000003</v>
          </cell>
          <cell r="H511">
            <v>119056.20999999999</v>
          </cell>
          <cell r="I511">
            <v>1464467.6225000003</v>
          </cell>
        </row>
        <row r="513">
          <cell r="A513">
            <v>2.2999999999999936</v>
          </cell>
          <cell r="B513" t="str">
            <v xml:space="preserve">CARPETA HORMIGON ASFALTICO EN CALIENTE H.A.C EN 2.5" CON IMPRIMACION RC2 0.30Gal/M2 </v>
          </cell>
          <cell r="C513">
            <v>1</v>
          </cell>
          <cell r="D513" t="str">
            <v>M2</v>
          </cell>
          <cell r="G513">
            <v>1076.5904656666667</v>
          </cell>
          <cell r="H513">
            <v>173.55412666666666</v>
          </cell>
          <cell r="I513">
            <v>1250.1445923333333</v>
          </cell>
        </row>
        <row r="514">
          <cell r="C514">
            <v>1</v>
          </cell>
          <cell r="D514" t="str">
            <v>M3E</v>
          </cell>
          <cell r="G514">
            <v>13563.344449343831</v>
          </cell>
          <cell r="H514">
            <v>2186.5086824146983</v>
          </cell>
          <cell r="I514">
            <v>15749.853131758529</v>
          </cell>
        </row>
        <row r="515">
          <cell r="B515" t="str">
            <v xml:space="preserve">Volumen Análisis </v>
          </cell>
          <cell r="C515">
            <v>3000</v>
          </cell>
          <cell r="D515" t="str">
            <v>M2</v>
          </cell>
        </row>
        <row r="516">
          <cell r="B516" t="str">
            <v>Coeficiente de Esponjamiento</v>
          </cell>
          <cell r="C516">
            <v>1.25</v>
          </cell>
        </row>
        <row r="517">
          <cell r="B517" t="str">
            <v>Materiales y Equipos</v>
          </cell>
        </row>
        <row r="518">
          <cell r="A518" t="str">
            <v>VIAL002</v>
          </cell>
          <cell r="B518" t="str">
            <v>Riego de imprimación RC2 0.30Gal/M2 con gravilla</v>
          </cell>
          <cell r="C518">
            <v>3000</v>
          </cell>
          <cell r="D518" t="str">
            <v>M2</v>
          </cell>
          <cell r="E518">
            <v>139.83050847457628</v>
          </cell>
          <cell r="F518">
            <v>25.16949152542373</v>
          </cell>
          <cell r="G518">
            <v>419491.53</v>
          </cell>
          <cell r="H518">
            <v>75508.47</v>
          </cell>
        </row>
        <row r="519">
          <cell r="A519" t="str">
            <v>VIAL003</v>
          </cell>
          <cell r="B519" t="str">
            <v>Riego de adherencia</v>
          </cell>
          <cell r="C519">
            <v>3000</v>
          </cell>
          <cell r="D519" t="str">
            <v>M2</v>
          </cell>
          <cell r="E519">
            <v>32.627118644067799</v>
          </cell>
          <cell r="F519">
            <v>5.8728813559322033</v>
          </cell>
          <cell r="G519">
            <v>97881.36</v>
          </cell>
          <cell r="H519">
            <v>17618.64</v>
          </cell>
        </row>
        <row r="520">
          <cell r="A520" t="str">
            <v>VIAL001</v>
          </cell>
          <cell r="B520" t="str">
            <v>Suministro Hormigón Asfático Caliente en Planta</v>
          </cell>
          <cell r="C520">
            <v>238.125</v>
          </cell>
          <cell r="D520" t="str">
            <v>M3E</v>
          </cell>
          <cell r="E520">
            <v>8855.9322033898316</v>
          </cell>
          <cell r="F520">
            <v>1594.0677966101696</v>
          </cell>
          <cell r="G520">
            <v>2108818.86</v>
          </cell>
          <cell r="H520">
            <v>379587.39</v>
          </cell>
        </row>
        <row r="521">
          <cell r="A521" t="str">
            <v>TRANSP004</v>
          </cell>
          <cell r="B521" t="str">
            <v>Transporte Asfalto Caliente (Planta 25kms)</v>
          </cell>
          <cell r="C521">
            <v>5953.125</v>
          </cell>
          <cell r="D521" t="str">
            <v>M3E-KM</v>
          </cell>
          <cell r="E521">
            <v>19.8</v>
          </cell>
          <cell r="F521">
            <v>0</v>
          </cell>
          <cell r="G521">
            <v>117871.88</v>
          </cell>
          <cell r="H521">
            <v>0</v>
          </cell>
        </row>
        <row r="522">
          <cell r="A522" t="str">
            <v>VIAL004</v>
          </cell>
          <cell r="B522" t="str">
            <v>Colocación y compactación Hormigón Asfáltico</v>
          </cell>
          <cell r="C522">
            <v>238.125</v>
          </cell>
          <cell r="D522" t="str">
            <v>M3E</v>
          </cell>
          <cell r="E522">
            <v>1118.6440677966102</v>
          </cell>
          <cell r="F522">
            <v>201.35593220338984</v>
          </cell>
          <cell r="G522">
            <v>266377.12</v>
          </cell>
          <cell r="H522">
            <v>47947.88</v>
          </cell>
        </row>
        <row r="523">
          <cell r="A523" t="str">
            <v>AGR016</v>
          </cell>
          <cell r="B523" t="str">
            <v>Camión de agua 2,000 GLS</v>
          </cell>
          <cell r="C523">
            <v>2</v>
          </cell>
          <cell r="D523" t="str">
            <v>UND</v>
          </cell>
          <cell r="E523">
            <v>2200</v>
          </cell>
          <cell r="F523">
            <v>0</v>
          </cell>
          <cell r="G523">
            <v>4400</v>
          </cell>
          <cell r="H523">
            <v>0</v>
          </cell>
        </row>
        <row r="524">
          <cell r="A524" t="str">
            <v>VIAL005</v>
          </cell>
          <cell r="B524" t="str">
            <v xml:space="preserve">Tranporte Ida y Vuelta equipos colocación </v>
          </cell>
          <cell r="C524">
            <v>2</v>
          </cell>
          <cell r="D524" t="str">
            <v>UND</v>
          </cell>
          <cell r="E524">
            <v>66000</v>
          </cell>
          <cell r="F524">
            <v>0</v>
          </cell>
          <cell r="G524">
            <v>132000</v>
          </cell>
          <cell r="H524">
            <v>0</v>
          </cell>
        </row>
        <row r="525">
          <cell r="B525" t="str">
            <v>Mano de Obra</v>
          </cell>
        </row>
        <row r="526">
          <cell r="A526" t="str">
            <v>O05AY</v>
          </cell>
          <cell r="B526" t="str">
            <v>Boleros - Ayudantes</v>
          </cell>
          <cell r="C526">
            <v>4</v>
          </cell>
          <cell r="D526" t="str">
            <v>DIA</v>
          </cell>
          <cell r="E526">
            <v>1207.8219999999999</v>
          </cell>
          <cell r="F526">
            <v>0</v>
          </cell>
          <cell r="G526">
            <v>4831.29</v>
          </cell>
          <cell r="H526">
            <v>0</v>
          </cell>
        </row>
        <row r="527">
          <cell r="B527" t="str">
            <v>Beneficios contratista Movimientos de Tierra</v>
          </cell>
          <cell r="C527">
            <v>0.15</v>
          </cell>
          <cell r="E527">
            <v>520662.38</v>
          </cell>
          <cell r="F527">
            <v>0</v>
          </cell>
          <cell r="G527">
            <v>78099.357000000004</v>
          </cell>
          <cell r="H527">
            <v>0</v>
          </cell>
        </row>
        <row r="528">
          <cell r="B528" t="str">
            <v>Total/UND</v>
          </cell>
          <cell r="G528">
            <v>3229771.3969999999</v>
          </cell>
          <cell r="H528">
            <v>520662.38</v>
          </cell>
        </row>
        <row r="530">
          <cell r="A530">
            <v>2.3099999999999934</v>
          </cell>
          <cell r="B530" t="str">
            <v>CORTE CON SIERRA EN LATERALES DE ASFALTO:</v>
          </cell>
          <cell r="C530">
            <v>1</v>
          </cell>
          <cell r="D530" t="str">
            <v>ML</v>
          </cell>
          <cell r="G530">
            <v>143.82307692307694</v>
          </cell>
          <cell r="H530">
            <v>4.3</v>
          </cell>
          <cell r="I530">
            <v>148.12307692307695</v>
          </cell>
        </row>
        <row r="531">
          <cell r="B531" t="str">
            <v xml:space="preserve">Rendimiento </v>
          </cell>
          <cell r="C531">
            <v>6.5</v>
          </cell>
          <cell r="D531" t="str">
            <v>ML/HR</v>
          </cell>
        </row>
        <row r="532">
          <cell r="B532" t="str">
            <v>Materiales y Equipos</v>
          </cell>
        </row>
        <row r="533">
          <cell r="A533" t="str">
            <v>EQP016</v>
          </cell>
          <cell r="B533" t="str">
            <v>COSTO ALQUILER (1 DIAS)=US$ 64.80/8 horas* RD$(taza del dólar)/US$</v>
          </cell>
          <cell r="C533">
            <v>1</v>
          </cell>
          <cell r="D533" t="str">
            <v>HR</v>
          </cell>
          <cell r="E533">
            <v>380.97457627118644</v>
          </cell>
          <cell r="F533">
            <v>0</v>
          </cell>
          <cell r="G533">
            <v>380.97</v>
          </cell>
          <cell r="H533">
            <v>0</v>
          </cell>
        </row>
        <row r="534">
          <cell r="B534" t="str">
            <v>ITBIS (Servicio 18% de Alquiler)</v>
          </cell>
          <cell r="C534">
            <v>18</v>
          </cell>
          <cell r="D534" t="str">
            <v>%</v>
          </cell>
          <cell r="E534">
            <v>380.97457627118644</v>
          </cell>
          <cell r="F534">
            <v>0</v>
          </cell>
          <cell r="G534">
            <v>68.58</v>
          </cell>
          <cell r="H534">
            <v>0</v>
          </cell>
        </row>
        <row r="535">
          <cell r="A535" t="str">
            <v>OTROS010</v>
          </cell>
          <cell r="B535" t="str">
            <v>COMBUSTIBLE = 0.04*(13 HP )(PRECIO RD$/GL)</v>
          </cell>
          <cell r="C535">
            <v>1</v>
          </cell>
          <cell r="D535" t="str">
            <v>UND</v>
          </cell>
          <cell r="E535">
            <v>129.38305084745767</v>
          </cell>
          <cell r="F535">
            <v>23.288949152542379</v>
          </cell>
          <cell r="G535">
            <v>129.38</v>
          </cell>
          <cell r="H535">
            <v>23.29</v>
          </cell>
        </row>
        <row r="536">
          <cell r="B536" t="str">
            <v>LUBRICANTE =0.2 DE (0.20% de combustible)</v>
          </cell>
          <cell r="C536">
            <v>1</v>
          </cell>
          <cell r="D536" t="str">
            <v>UND</v>
          </cell>
          <cell r="E536">
            <v>25.876610169491535</v>
          </cell>
          <cell r="F536">
            <v>4.6577898305084764</v>
          </cell>
          <cell r="G536">
            <v>25.88</v>
          </cell>
          <cell r="H536">
            <v>4.66</v>
          </cell>
        </row>
        <row r="537">
          <cell r="A537" t="str">
            <v>O01T1</v>
          </cell>
          <cell r="B537" t="str">
            <v xml:space="preserve">Operador de 1era </v>
          </cell>
          <cell r="C537">
            <v>1</v>
          </cell>
          <cell r="D537" t="str">
            <v>HORA</v>
          </cell>
          <cell r="E537">
            <v>279.67424999999997</v>
          </cell>
          <cell r="F537">
            <v>0</v>
          </cell>
          <cell r="G537">
            <v>279.67</v>
          </cell>
          <cell r="H537">
            <v>0</v>
          </cell>
        </row>
        <row r="538">
          <cell r="B538" t="str">
            <v>Desgaste de Dico US$3.63/DIA /8 horas*RD$(Taza de usd)/US$*2</v>
          </cell>
          <cell r="C538">
            <v>1</v>
          </cell>
          <cell r="D538" t="str">
            <v>UND</v>
          </cell>
          <cell r="E538">
            <v>50.366250000000001</v>
          </cell>
          <cell r="F538">
            <v>0</v>
          </cell>
          <cell r="G538">
            <v>50.37</v>
          </cell>
          <cell r="H538">
            <v>0</v>
          </cell>
        </row>
        <row r="539">
          <cell r="B539" t="str">
            <v>Total/UND</v>
          </cell>
          <cell r="G539">
            <v>934.85</v>
          </cell>
          <cell r="H539">
            <v>27.95</v>
          </cell>
        </row>
        <row r="541">
          <cell r="A541">
            <v>2.3199999999999932</v>
          </cell>
          <cell r="B541" t="str">
            <v>CORTE CON SIERRA EN LATERALES EN HORMIGON:</v>
          </cell>
          <cell r="C541">
            <v>1</v>
          </cell>
          <cell r="D541" t="str">
            <v>ML</v>
          </cell>
          <cell r="G541">
            <v>747.88</v>
          </cell>
          <cell r="H541">
            <v>22.36</v>
          </cell>
          <cell r="I541">
            <v>770.24</v>
          </cell>
        </row>
        <row r="542">
          <cell r="B542" t="str">
            <v xml:space="preserve">Rendimiento </v>
          </cell>
          <cell r="C542">
            <v>1.25</v>
          </cell>
          <cell r="D542" t="str">
            <v>ML/HR</v>
          </cell>
        </row>
        <row r="543">
          <cell r="B543" t="str">
            <v>Materiales y Equipos</v>
          </cell>
        </row>
        <row r="544">
          <cell r="A544" t="str">
            <v>EQP016</v>
          </cell>
          <cell r="B544" t="str">
            <v>COSTO ALQUILER (1 DIAS)=US$ 64.80/8 horas* RD$(taza del dólar)/US$</v>
          </cell>
          <cell r="C544">
            <v>1</v>
          </cell>
          <cell r="D544" t="str">
            <v>HR</v>
          </cell>
          <cell r="E544">
            <v>380.97457627118644</v>
          </cell>
          <cell r="F544">
            <v>0</v>
          </cell>
          <cell r="G544">
            <v>380.97</v>
          </cell>
          <cell r="H544">
            <v>0</v>
          </cell>
        </row>
        <row r="545">
          <cell r="B545" t="str">
            <v>ITEBIS (Servicio 18% de Alquiler)</v>
          </cell>
          <cell r="C545">
            <v>18</v>
          </cell>
          <cell r="D545" t="str">
            <v>%</v>
          </cell>
          <cell r="E545">
            <v>380.97457627118644</v>
          </cell>
          <cell r="F545">
            <v>0</v>
          </cell>
          <cell r="G545">
            <v>68.58</v>
          </cell>
          <cell r="H545">
            <v>0</v>
          </cell>
        </row>
        <row r="546">
          <cell r="A546" t="str">
            <v>OTROS010</v>
          </cell>
          <cell r="B546" t="str">
            <v>COMBUSTIBLE = 0.04*(13 HP )(PRECIO RD$/GL)</v>
          </cell>
          <cell r="C546">
            <v>1</v>
          </cell>
          <cell r="D546" t="str">
            <v>UND</v>
          </cell>
          <cell r="E546">
            <v>129.38305084745767</v>
          </cell>
          <cell r="F546">
            <v>23.288949152542379</v>
          </cell>
          <cell r="G546">
            <v>129.38</v>
          </cell>
          <cell r="H546">
            <v>23.29</v>
          </cell>
        </row>
        <row r="547">
          <cell r="B547" t="str">
            <v>LUBRICANTE =0.2 DE (0.20% de combustible)</v>
          </cell>
          <cell r="C547">
            <v>1</v>
          </cell>
          <cell r="D547" t="str">
            <v>UND</v>
          </cell>
          <cell r="E547">
            <v>25.876610169491535</v>
          </cell>
          <cell r="F547">
            <v>4.6577898305084764</v>
          </cell>
          <cell r="G547">
            <v>25.88</v>
          </cell>
          <cell r="H547">
            <v>4.66</v>
          </cell>
        </row>
        <row r="548">
          <cell r="A548" t="str">
            <v>O01T1</v>
          </cell>
          <cell r="B548" t="str">
            <v xml:space="preserve">Operador de 1era </v>
          </cell>
          <cell r="C548">
            <v>1</v>
          </cell>
          <cell r="D548" t="str">
            <v>HORA</v>
          </cell>
          <cell r="E548">
            <v>279.67424999999997</v>
          </cell>
          <cell r="F548">
            <v>0</v>
          </cell>
          <cell r="G548">
            <v>279.67</v>
          </cell>
          <cell r="H548">
            <v>0</v>
          </cell>
        </row>
        <row r="549">
          <cell r="B549" t="str">
            <v>Desgaste de Dico US$3.63/DIA /8 horas*RD$(Taza de usd)/US$*2</v>
          </cell>
          <cell r="C549">
            <v>1</v>
          </cell>
          <cell r="D549" t="str">
            <v>UND</v>
          </cell>
          <cell r="E549">
            <v>50.366250000000001</v>
          </cell>
          <cell r="F549">
            <v>0</v>
          </cell>
          <cell r="G549">
            <v>50.37</v>
          </cell>
          <cell r="H549">
            <v>0</v>
          </cell>
        </row>
        <row r="550">
          <cell r="B550" t="str">
            <v>Total/UND</v>
          </cell>
          <cell r="G550">
            <v>934.85</v>
          </cell>
          <cell r="H550">
            <v>27.95</v>
          </cell>
        </row>
        <row r="552">
          <cell r="A552">
            <v>2.329999999999993</v>
          </cell>
          <cell r="B552" t="str">
            <v>BACHEO (INCLUYE MATERIAL DE BASE GRANULAR Y ASFALTO E=2.5")</v>
          </cell>
          <cell r="C552">
            <v>1</v>
          </cell>
          <cell r="D552" t="str">
            <v>M2</v>
          </cell>
          <cell r="G552">
            <v>979.59999999999991</v>
          </cell>
          <cell r="H552">
            <v>250.23</v>
          </cell>
          <cell r="I552">
            <v>1229.83</v>
          </cell>
        </row>
        <row r="553">
          <cell r="B553" t="str">
            <v xml:space="preserve">Rendimiento </v>
          </cell>
          <cell r="C553">
            <v>1</v>
          </cell>
          <cell r="D553" t="str">
            <v>M2</v>
          </cell>
        </row>
        <row r="554">
          <cell r="B554" t="str">
            <v>CORTE CON SIERRA EN LATERALES DE ASFALTO:</v>
          </cell>
          <cell r="C554">
            <v>1</v>
          </cell>
          <cell r="D554" t="str">
            <v>M2</v>
          </cell>
          <cell r="E554">
            <v>85</v>
          </cell>
          <cell r="F554">
            <v>15.299999999999999</v>
          </cell>
          <cell r="G554">
            <v>85</v>
          </cell>
          <cell r="H554">
            <v>15.3</v>
          </cell>
        </row>
        <row r="555">
          <cell r="A555">
            <v>100.02000000000001</v>
          </cell>
          <cell r="B555" t="str">
            <v>EXCAVACIÓN A MANO EN TIERRA/CALICHE</v>
          </cell>
          <cell r="C555">
            <v>0.3</v>
          </cell>
          <cell r="D555" t="str">
            <v>m3</v>
          </cell>
          <cell r="E555">
            <v>572.64</v>
          </cell>
          <cell r="F555">
            <v>0</v>
          </cell>
          <cell r="G555">
            <v>171.79</v>
          </cell>
          <cell r="H555">
            <v>0</v>
          </cell>
        </row>
        <row r="556">
          <cell r="A556">
            <v>2.1599999999999966</v>
          </cell>
          <cell r="B556" t="str">
            <v>CARGA A MANO Y BOTE A CAMION 6M3</v>
          </cell>
          <cell r="C556">
            <v>0.45</v>
          </cell>
          <cell r="D556" t="str">
            <v>M3</v>
          </cell>
          <cell r="E556">
            <v>390.95876288659792</v>
          </cell>
          <cell r="F556">
            <v>0.70103092783505161</v>
          </cell>
          <cell r="G556">
            <v>175.93</v>
          </cell>
          <cell r="H556">
            <v>0.32</v>
          </cell>
        </row>
        <row r="557">
          <cell r="A557">
            <v>2.1899999999999959</v>
          </cell>
          <cell r="B557" t="str">
            <v>RELLENO COMPACTADO - CALICHE</v>
          </cell>
          <cell r="C557">
            <v>0.3</v>
          </cell>
          <cell r="D557" t="str">
            <v>M3C</v>
          </cell>
          <cell r="E557">
            <v>1241.5363558333338</v>
          </cell>
          <cell r="F557">
            <v>118.05248333333331</v>
          </cell>
          <cell r="G557">
            <v>372.46</v>
          </cell>
          <cell r="H557">
            <v>35.42</v>
          </cell>
        </row>
        <row r="558">
          <cell r="A558" t="str">
            <v>VIAL002</v>
          </cell>
          <cell r="B558" t="str">
            <v>IMPRIMACIÓN</v>
          </cell>
          <cell r="C558">
            <v>1</v>
          </cell>
          <cell r="D558" t="str">
            <v>M2</v>
          </cell>
          <cell r="E558">
            <v>165</v>
          </cell>
          <cell r="F558">
            <v>29.7</v>
          </cell>
          <cell r="G558">
            <v>165</v>
          </cell>
          <cell r="H558">
            <v>29.7</v>
          </cell>
        </row>
        <row r="559">
          <cell r="A559" t="str">
            <v>VIAL001</v>
          </cell>
          <cell r="B559" t="str">
            <v>Suministro Hormigón Asfático Caliente en Planta</v>
          </cell>
          <cell r="C559">
            <v>0.08</v>
          </cell>
          <cell r="D559" t="str">
            <v>M3S</v>
          </cell>
          <cell r="E559">
            <v>10450</v>
          </cell>
          <cell r="F559">
            <v>1881</v>
          </cell>
          <cell r="G559">
            <v>8.36</v>
          </cell>
          <cell r="H559">
            <v>150.47999999999999</v>
          </cell>
        </row>
        <row r="560">
          <cell r="A560" t="str">
            <v>VIAL004</v>
          </cell>
          <cell r="B560" t="str">
            <v>COLOCACIÓN  DE ASFALTO</v>
          </cell>
          <cell r="C560">
            <v>0.08</v>
          </cell>
          <cell r="D560" t="str">
            <v>M3S</v>
          </cell>
          <cell r="E560">
            <v>1320</v>
          </cell>
          <cell r="F560">
            <v>237.6</v>
          </cell>
          <cell r="G560">
            <v>1.06</v>
          </cell>
          <cell r="H560">
            <v>19.010000000000002</v>
          </cell>
        </row>
        <row r="561">
          <cell r="B561" t="str">
            <v>Total/UND</v>
          </cell>
          <cell r="G561">
            <v>979.59999999999991</v>
          </cell>
          <cell r="H561">
            <v>250.23</v>
          </cell>
          <cell r="I561">
            <v>1229.83</v>
          </cell>
        </row>
        <row r="563">
          <cell r="A563">
            <v>2.3399999999999928</v>
          </cell>
          <cell r="B563" t="str">
            <v>EXTRACCION CAPA VEGETAL E=0.45m</v>
          </cell>
          <cell r="C563">
            <v>1</v>
          </cell>
          <cell r="D563" t="str">
            <v>M2</v>
          </cell>
          <cell r="G563">
            <v>48.778600000000004</v>
          </cell>
          <cell r="H563">
            <v>4.9576857142857147</v>
          </cell>
          <cell r="I563">
            <v>53.736285714285714</v>
          </cell>
        </row>
        <row r="564">
          <cell r="B564" t="str">
            <v>Extracción Capa Vegetal e=0.20m solar 700M2</v>
          </cell>
        </row>
        <row r="565">
          <cell r="B565" t="str">
            <v>Volumen Análisis - Solar 700 M2</v>
          </cell>
          <cell r="C565">
            <v>700</v>
          </cell>
          <cell r="D565" t="str">
            <v>M2</v>
          </cell>
        </row>
        <row r="566">
          <cell r="B566" t="str">
            <v>Volumen material a excavar</v>
          </cell>
          <cell r="C566">
            <v>409.5</v>
          </cell>
          <cell r="D566" t="str">
            <v xml:space="preserve">M3E </v>
          </cell>
        </row>
        <row r="567">
          <cell r="B567" t="str">
            <v>Rendimientos</v>
          </cell>
        </row>
        <row r="568">
          <cell r="B568" t="str">
            <v>Extracción capa vegetal-Excavadora CAT320D Cubo</v>
          </cell>
          <cell r="C568">
            <v>45</v>
          </cell>
          <cell r="D568" t="str">
            <v>M3E/HR</v>
          </cell>
        </row>
        <row r="569">
          <cell r="B569" t="str">
            <v>Coeficiente de esponjamiento</v>
          </cell>
          <cell r="C569">
            <v>1.3</v>
          </cell>
        </row>
        <row r="570">
          <cell r="B570" t="str">
            <v>Materiales y Equipos</v>
          </cell>
        </row>
        <row r="571">
          <cell r="B571" t="str">
            <v>Excavadora CAT320D Cubo Todo Costo</v>
          </cell>
          <cell r="C571">
            <v>9.1</v>
          </cell>
          <cell r="D571" t="str">
            <v>HR</v>
          </cell>
          <cell r="E571">
            <v>2972.64</v>
          </cell>
          <cell r="F571">
            <v>381.36</v>
          </cell>
          <cell r="G571">
            <v>27051.02</v>
          </cell>
          <cell r="H571">
            <v>3470.38</v>
          </cell>
        </row>
        <row r="572">
          <cell r="B572" t="str">
            <v>Tranporte Ida y Vuelta interno</v>
          </cell>
          <cell r="C572">
            <v>0.45</v>
          </cell>
          <cell r="D572" t="str">
            <v>UND</v>
          </cell>
          <cell r="E572">
            <v>12000</v>
          </cell>
          <cell r="F572">
            <v>0</v>
          </cell>
          <cell r="G572">
            <v>5400</v>
          </cell>
          <cell r="H572">
            <v>0</v>
          </cell>
        </row>
        <row r="573">
          <cell r="B573" t="str">
            <v>Mano de Obra</v>
          </cell>
        </row>
        <row r="574">
          <cell r="B574" t="str">
            <v>Ayudantes</v>
          </cell>
          <cell r="C574">
            <v>2</v>
          </cell>
          <cell r="D574" t="str">
            <v>DIA</v>
          </cell>
          <cell r="E574">
            <v>847</v>
          </cell>
          <cell r="F574">
            <v>0</v>
          </cell>
          <cell r="G574">
            <v>1694</v>
          </cell>
          <cell r="H574">
            <v>0</v>
          </cell>
        </row>
        <row r="575">
          <cell r="B575" t="str">
            <v>Total/UND</v>
          </cell>
          <cell r="G575">
            <v>34145.020000000004</v>
          </cell>
          <cell r="H575">
            <v>3470.38</v>
          </cell>
          <cell r="I575">
            <v>37615.4</v>
          </cell>
        </row>
        <row r="578">
          <cell r="A578">
            <v>100</v>
          </cell>
          <cell r="B578" t="str">
            <v>PRELIMINARES</v>
          </cell>
        </row>
        <row r="579">
          <cell r="A579">
            <v>100.01</v>
          </cell>
          <cell r="B579" t="str">
            <v>LETRERO DE OBRA</v>
          </cell>
          <cell r="C579">
            <v>1</v>
          </cell>
          <cell r="D579" t="str">
            <v>UND</v>
          </cell>
          <cell r="G579">
            <v>49300.850000000006</v>
          </cell>
          <cell r="H579">
            <v>8874.1500000000015</v>
          </cell>
          <cell r="I579">
            <v>58175.000000000007</v>
          </cell>
        </row>
        <row r="580">
          <cell r="B580" t="str">
            <v>Letrero de obra</v>
          </cell>
        </row>
        <row r="581">
          <cell r="B581" t="str">
            <v>Volumen Análisis</v>
          </cell>
          <cell r="C581">
            <v>1</v>
          </cell>
          <cell r="D581" t="str">
            <v>UND</v>
          </cell>
        </row>
        <row r="582">
          <cell r="B582" t="str">
            <v>Materiales y Equipos</v>
          </cell>
        </row>
        <row r="583">
          <cell r="B583" t="str">
            <v>Arte e impresión en vilnil y colocación</v>
          </cell>
          <cell r="C583">
            <v>1</v>
          </cell>
          <cell r="D583" t="str">
            <v>PA</v>
          </cell>
          <cell r="E583">
            <v>19004.240000000002</v>
          </cell>
          <cell r="F583">
            <v>3420.7632000000003</v>
          </cell>
          <cell r="G583">
            <v>19004.240000000002</v>
          </cell>
          <cell r="H583">
            <v>3420.76</v>
          </cell>
        </row>
        <row r="584">
          <cell r="B584" t="str">
            <v>Estructura metálica todo costo</v>
          </cell>
          <cell r="C584">
            <v>1</v>
          </cell>
          <cell r="D584" t="str">
            <v>PA</v>
          </cell>
          <cell r="E584">
            <v>30296.61</v>
          </cell>
          <cell r="F584">
            <v>5453.3897999999999</v>
          </cell>
          <cell r="G584">
            <v>30296.61</v>
          </cell>
          <cell r="H584">
            <v>5453.39</v>
          </cell>
        </row>
        <row r="585">
          <cell r="B585" t="str">
            <v>Total/UND</v>
          </cell>
          <cell r="G585">
            <v>49300.850000000006</v>
          </cell>
          <cell r="H585">
            <v>8874.1500000000015</v>
          </cell>
          <cell r="I585">
            <v>58175.000000000007</v>
          </cell>
        </row>
        <row r="587">
          <cell r="A587">
            <v>100.02000000000001</v>
          </cell>
          <cell r="B587" t="str">
            <v>REPLANTEO Y CHARRANCHA</v>
          </cell>
          <cell r="C587">
            <v>1</v>
          </cell>
          <cell r="D587" t="str">
            <v>M2</v>
          </cell>
          <cell r="G587">
            <v>163.76206611570248</v>
          </cell>
          <cell r="H587">
            <v>23.496363636363636</v>
          </cell>
          <cell r="I587">
            <v>187.25842975206612</v>
          </cell>
        </row>
        <row r="588">
          <cell r="B588" t="str">
            <v xml:space="preserve">Estructura 11.00m x 22.00m </v>
          </cell>
        </row>
        <row r="589">
          <cell r="B589" t="str">
            <v>Volumen Análisis</v>
          </cell>
          <cell r="C589">
            <v>242</v>
          </cell>
          <cell r="D589" t="str">
            <v>M2</v>
          </cell>
        </row>
        <row r="590">
          <cell r="B590" t="str">
            <v>Materiales y Equipos</v>
          </cell>
        </row>
        <row r="591">
          <cell r="A591" t="str">
            <v>CARP001</v>
          </cell>
          <cell r="B591" t="str">
            <v>Madera pino bruto americano 1"x4"x12</v>
          </cell>
          <cell r="C591">
            <v>79.2</v>
          </cell>
          <cell r="D591" t="str">
            <v>P2</v>
          </cell>
          <cell r="E591">
            <v>121.1864406779661</v>
          </cell>
          <cell r="F591">
            <v>21.813559322033896</v>
          </cell>
          <cell r="G591">
            <v>9597.9699999999993</v>
          </cell>
          <cell r="H591">
            <v>1727.63</v>
          </cell>
        </row>
        <row r="592">
          <cell r="A592" t="str">
            <v>CARP001</v>
          </cell>
          <cell r="B592" t="str">
            <v>Madera pino bruto americano 2"x4"x12</v>
          </cell>
          <cell r="C592">
            <v>158.4</v>
          </cell>
          <cell r="D592" t="str">
            <v>P2</v>
          </cell>
          <cell r="E592">
            <v>121.1864406779661</v>
          </cell>
          <cell r="F592">
            <v>21.813559322033896</v>
          </cell>
          <cell r="G592">
            <v>19195.93</v>
          </cell>
          <cell r="H592">
            <v>3455.27</v>
          </cell>
        </row>
        <row r="593">
          <cell r="A593" t="str">
            <v>CARP035</v>
          </cell>
          <cell r="B593" t="str">
            <v xml:space="preserve">Clavos dulce 2 1/2" </v>
          </cell>
          <cell r="C593">
            <v>9.5</v>
          </cell>
          <cell r="D593" t="str">
            <v>LB</v>
          </cell>
          <cell r="E593">
            <v>33.9</v>
          </cell>
          <cell r="F593">
            <v>6.1019999999999994</v>
          </cell>
          <cell r="G593">
            <v>322.05</v>
          </cell>
          <cell r="H593">
            <v>57.97</v>
          </cell>
        </row>
        <row r="594">
          <cell r="A594" t="str">
            <v>CE001</v>
          </cell>
          <cell r="B594" t="str">
            <v>Cal Grande hidratada 20 kilos</v>
          </cell>
          <cell r="C594">
            <v>6</v>
          </cell>
          <cell r="D594" t="str">
            <v>FDA</v>
          </cell>
          <cell r="E594">
            <v>311.02</v>
          </cell>
          <cell r="F594">
            <v>55.983599999999996</v>
          </cell>
          <cell r="G594">
            <v>1866.12</v>
          </cell>
          <cell r="H594">
            <v>335.9</v>
          </cell>
        </row>
        <row r="595">
          <cell r="A595" t="str">
            <v>CARP038</v>
          </cell>
          <cell r="B595" t="str">
            <v>Hilo de Gangorra - Cono</v>
          </cell>
          <cell r="C595">
            <v>2</v>
          </cell>
          <cell r="D595" t="str">
            <v>U</v>
          </cell>
          <cell r="E595">
            <v>163.13559322033899</v>
          </cell>
          <cell r="F595">
            <v>29.364406779661017</v>
          </cell>
          <cell r="G595">
            <v>326.27</v>
          </cell>
          <cell r="H595">
            <v>58.73</v>
          </cell>
        </row>
        <row r="596">
          <cell r="A596" t="str">
            <v>HERR02009</v>
          </cell>
          <cell r="B596" t="str">
            <v>Cinta Métrica Stanley 8 metros</v>
          </cell>
          <cell r="C596">
            <v>0.1</v>
          </cell>
          <cell r="D596" t="str">
            <v>U</v>
          </cell>
          <cell r="E596">
            <v>1505.5084745762713</v>
          </cell>
          <cell r="F596">
            <v>270.99152542372883</v>
          </cell>
          <cell r="G596">
            <v>150.55000000000001</v>
          </cell>
          <cell r="H596">
            <v>27.1</v>
          </cell>
        </row>
        <row r="597">
          <cell r="A597" t="str">
            <v>OTROS015</v>
          </cell>
          <cell r="B597" t="str">
            <v>Brigada Topográfica con Estación Total - Todo Costo</v>
          </cell>
          <cell r="C597">
            <v>0.5</v>
          </cell>
          <cell r="D597" t="str">
            <v>DIA</v>
          </cell>
          <cell r="E597">
            <v>47.033898305084747</v>
          </cell>
          <cell r="F597">
            <v>47.033898305084747</v>
          </cell>
          <cell r="G597">
            <v>23.52</v>
          </cell>
          <cell r="H597">
            <v>23.52</v>
          </cell>
        </row>
        <row r="598">
          <cell r="B598" t="str">
            <v>Mano de Obra</v>
          </cell>
        </row>
        <row r="599">
          <cell r="A599" t="str">
            <v>O01MA</v>
          </cell>
          <cell r="B599" t="str">
            <v>Maestro (MA)</v>
          </cell>
          <cell r="C599">
            <v>2</v>
          </cell>
          <cell r="D599" t="str">
            <v>DIA</v>
          </cell>
          <cell r="E599">
            <v>2819.2019999999998</v>
          </cell>
          <cell r="F599">
            <v>0</v>
          </cell>
          <cell r="G599">
            <v>5638.4</v>
          </cell>
          <cell r="H599">
            <v>0</v>
          </cell>
        </row>
        <row r="600">
          <cell r="A600" t="str">
            <v>O05AY</v>
          </cell>
          <cell r="B600" t="str">
            <v>Ayudante (AY)</v>
          </cell>
          <cell r="C600">
            <v>2</v>
          </cell>
          <cell r="D600" t="str">
            <v>DIA</v>
          </cell>
          <cell r="E600">
            <v>1207.8219999999999</v>
          </cell>
          <cell r="F600">
            <v>0</v>
          </cell>
          <cell r="G600">
            <v>2415.64</v>
          </cell>
          <cell r="H600">
            <v>0</v>
          </cell>
        </row>
        <row r="601">
          <cell r="A601" t="str">
            <v>O07PE</v>
          </cell>
          <cell r="B601" t="str">
            <v>Peón o Trabajador No Calificado (PE)</v>
          </cell>
          <cell r="C601">
            <v>0.1</v>
          </cell>
          <cell r="D601" t="str">
            <v>DIA</v>
          </cell>
          <cell r="E601">
            <v>939.73399999999992</v>
          </cell>
          <cell r="F601">
            <v>0</v>
          </cell>
          <cell r="G601">
            <v>93.97</v>
          </cell>
          <cell r="H601">
            <v>0</v>
          </cell>
        </row>
        <row r="602">
          <cell r="B602" t="str">
            <v>Total/UND</v>
          </cell>
          <cell r="C602">
            <v>2</v>
          </cell>
          <cell r="G602">
            <v>39630.42</v>
          </cell>
          <cell r="H602">
            <v>5686.12</v>
          </cell>
          <cell r="I602">
            <v>45316.54</v>
          </cell>
        </row>
        <row r="604">
          <cell r="B604" t="str">
            <v xml:space="preserve">DEMOLICION DE ACERA A MANO </v>
          </cell>
          <cell r="C604">
            <v>1</v>
          </cell>
          <cell r="D604" t="str">
            <v>M3</v>
          </cell>
          <cell r="G604">
            <v>1973.7016574585634</v>
          </cell>
          <cell r="H604">
            <v>14.43830570902394</v>
          </cell>
          <cell r="I604">
            <v>1988.1399631675872</v>
          </cell>
        </row>
        <row r="605">
          <cell r="A605">
            <v>100.03</v>
          </cell>
          <cell r="C605">
            <v>1</v>
          </cell>
          <cell r="D605" t="str">
            <v>M2</v>
          </cell>
          <cell r="G605">
            <v>197.37016574585635</v>
          </cell>
          <cell r="H605">
            <v>1.443830570902394</v>
          </cell>
          <cell r="I605">
            <v>198.81399631675876</v>
          </cell>
        </row>
        <row r="606">
          <cell r="B606" t="str">
            <v>Volumen Análisis</v>
          </cell>
          <cell r="C606">
            <v>0.54300000000000004</v>
          </cell>
          <cell r="D606" t="str">
            <v>M3</v>
          </cell>
        </row>
        <row r="607">
          <cell r="B607" t="str">
            <v>Rendimiento acera M2/M3 con espesor de 0.10m</v>
          </cell>
          <cell r="C607">
            <v>10</v>
          </cell>
          <cell r="D607" t="str">
            <v>M2</v>
          </cell>
        </row>
        <row r="608">
          <cell r="B608" t="str">
            <v>Materiales y Equipos</v>
          </cell>
        </row>
        <row r="609">
          <cell r="B609" t="str">
            <v>Herramientas (5% de la mano de obra)</v>
          </cell>
          <cell r="C609">
            <v>1</v>
          </cell>
          <cell r="D609" t="str">
            <v>PA</v>
          </cell>
          <cell r="E609">
            <v>43.565677966101703</v>
          </cell>
          <cell r="F609">
            <v>7.841822033898306</v>
          </cell>
          <cell r="G609">
            <v>43.57</v>
          </cell>
          <cell r="H609">
            <v>7.84</v>
          </cell>
        </row>
        <row r="610">
          <cell r="B610" t="str">
            <v>Mano de Obra</v>
          </cell>
        </row>
        <row r="611">
          <cell r="A611" t="str">
            <v>O06TC</v>
          </cell>
          <cell r="B611" t="str">
            <v>Trabajador Calificado (TC)</v>
          </cell>
          <cell r="C611">
            <v>1</v>
          </cell>
          <cell r="D611" t="str">
            <v>DIA</v>
          </cell>
          <cell r="E611">
            <v>1028.146</v>
          </cell>
          <cell r="F611">
            <v>0</v>
          </cell>
          <cell r="G611">
            <v>1028.1500000000001</v>
          </cell>
          <cell r="H611">
            <v>0</v>
          </cell>
        </row>
        <row r="612">
          <cell r="B612" t="str">
            <v>Total/UND</v>
          </cell>
          <cell r="G612">
            <v>1071.72</v>
          </cell>
          <cell r="H612">
            <v>7.84</v>
          </cell>
          <cell r="I612">
            <v>1079.56</v>
          </cell>
        </row>
        <row r="614">
          <cell r="B614" t="str">
            <v xml:space="preserve">DEMOLICION DE CONTEN A MANO </v>
          </cell>
          <cell r="C614">
            <v>1</v>
          </cell>
          <cell r="D614" t="str">
            <v>M3</v>
          </cell>
          <cell r="G614">
            <v>1973.7016574585634</v>
          </cell>
          <cell r="H614">
            <v>14.43830570902394</v>
          </cell>
          <cell r="I614">
            <v>1988.1399631675872</v>
          </cell>
        </row>
        <row r="615">
          <cell r="A615">
            <v>100.04</v>
          </cell>
          <cell r="C615">
            <v>1</v>
          </cell>
          <cell r="D615" t="str">
            <v>ML</v>
          </cell>
          <cell r="G615">
            <v>177.6331491712707</v>
          </cell>
          <cell r="H615">
            <v>1.2994475138121546</v>
          </cell>
          <cell r="I615">
            <v>178.93259668508287</v>
          </cell>
        </row>
        <row r="616">
          <cell r="B616" t="str">
            <v>Volumen Análisis</v>
          </cell>
          <cell r="C616">
            <v>0.54300000000000004</v>
          </cell>
          <cell r="D616" t="str">
            <v>M3</v>
          </cell>
        </row>
        <row r="617">
          <cell r="B617" t="str">
            <v>Rendimiento acera ML/M3, la sección trasnversal tiene 0.09m2</v>
          </cell>
          <cell r="C617">
            <v>11.111111111111111</v>
          </cell>
          <cell r="D617" t="str">
            <v>ML</v>
          </cell>
        </row>
        <row r="618">
          <cell r="B618" t="str">
            <v>Materiales y Equipos</v>
          </cell>
        </row>
        <row r="619">
          <cell r="B619" t="str">
            <v>Herramientas (5% de la mano de obra)</v>
          </cell>
          <cell r="C619">
            <v>1</v>
          </cell>
          <cell r="D619" t="str">
            <v>PA</v>
          </cell>
          <cell r="E619">
            <v>43.565677966101703</v>
          </cell>
          <cell r="F619">
            <v>7.841822033898306</v>
          </cell>
          <cell r="G619">
            <v>43.57</v>
          </cell>
          <cell r="H619">
            <v>7.84</v>
          </cell>
        </row>
        <row r="620">
          <cell r="B620" t="str">
            <v>Mano de Obra</v>
          </cell>
        </row>
        <row r="621">
          <cell r="A621" t="str">
            <v>O06TC</v>
          </cell>
          <cell r="B621" t="str">
            <v>Trabajador Calificado (TC)</v>
          </cell>
          <cell r="C621">
            <v>1</v>
          </cell>
          <cell r="D621" t="str">
            <v>DIA</v>
          </cell>
          <cell r="E621">
            <v>1028.146</v>
          </cell>
          <cell r="F621">
            <v>0</v>
          </cell>
          <cell r="G621">
            <v>1028.1500000000001</v>
          </cell>
          <cell r="H621">
            <v>0</v>
          </cell>
        </row>
        <row r="622">
          <cell r="B622" t="str">
            <v>Total/UND</v>
          </cell>
          <cell r="G622">
            <v>1071.72</v>
          </cell>
          <cell r="H622">
            <v>7.84</v>
          </cell>
          <cell r="I622">
            <v>1079.56</v>
          </cell>
        </row>
        <row r="624">
          <cell r="A624">
            <v>100.05</v>
          </cell>
          <cell r="B624" t="str">
            <v>LIMPIEZA Y DESYERBO A MANO</v>
          </cell>
          <cell r="C624">
            <v>1</v>
          </cell>
          <cell r="D624" t="str">
            <v>M2</v>
          </cell>
          <cell r="G624">
            <v>64.082897196261683</v>
          </cell>
          <cell r="H624">
            <v>0.46887850467289721</v>
          </cell>
          <cell r="I624">
            <v>64.551775700934584</v>
          </cell>
        </row>
        <row r="625">
          <cell r="B625" t="str">
            <v>Volumen Análisis</v>
          </cell>
          <cell r="C625">
            <v>107</v>
          </cell>
          <cell r="D625" t="str">
            <v>M2/DIA</v>
          </cell>
        </row>
        <row r="626">
          <cell r="B626" t="str">
            <v>Materiales y Equipos</v>
          </cell>
        </row>
        <row r="627">
          <cell r="B627" t="str">
            <v>Herramientas (5% de la mano de obra)</v>
          </cell>
          <cell r="C627">
            <v>1</v>
          </cell>
          <cell r="D627" t="str">
            <v>PA</v>
          </cell>
          <cell r="E627">
            <v>278.73474576271184</v>
          </cell>
          <cell r="F627">
            <v>50.172254237288129</v>
          </cell>
          <cell r="G627">
            <v>278.73</v>
          </cell>
          <cell r="H627">
            <v>50.17</v>
          </cell>
        </row>
        <row r="628">
          <cell r="B628" t="str">
            <v>Mano de Obra</v>
          </cell>
        </row>
        <row r="629">
          <cell r="A629" t="str">
            <v>O07PE</v>
          </cell>
          <cell r="B629" t="str">
            <v>Peón o Trabajador No Calificado (PE)</v>
          </cell>
          <cell r="C629">
            <v>4</v>
          </cell>
          <cell r="D629" t="str">
            <v>DIA</v>
          </cell>
          <cell r="E629">
            <v>939.73399999999992</v>
          </cell>
          <cell r="F629">
            <v>0</v>
          </cell>
          <cell r="G629">
            <v>3758.94</v>
          </cell>
          <cell r="H629">
            <v>0</v>
          </cell>
        </row>
        <row r="630">
          <cell r="A630" t="str">
            <v>O01MA</v>
          </cell>
          <cell r="B630" t="str">
            <v>Maestro (MA)</v>
          </cell>
          <cell r="C630">
            <v>1</v>
          </cell>
          <cell r="D630" t="str">
            <v>DIA</v>
          </cell>
          <cell r="E630">
            <v>2819.2019999999998</v>
          </cell>
          <cell r="F630">
            <v>0</v>
          </cell>
          <cell r="G630">
            <v>2819.2</v>
          </cell>
          <cell r="H630">
            <v>0</v>
          </cell>
        </row>
        <row r="631">
          <cell r="B631" t="str">
            <v>Total/UND</v>
          </cell>
          <cell r="G631">
            <v>6856.87</v>
          </cell>
          <cell r="H631">
            <v>50.17</v>
          </cell>
          <cell r="I631">
            <v>6907.04</v>
          </cell>
        </row>
        <row r="633">
          <cell r="A633">
            <v>100.06</v>
          </cell>
          <cell r="B633" t="str">
            <v xml:space="preserve">DEMOLICION DE ELEMENTOS EN HORMIGÓN ARMADO A MANO </v>
          </cell>
          <cell r="C633">
            <v>1</v>
          </cell>
          <cell r="D633" t="str">
            <v>M3</v>
          </cell>
          <cell r="G633">
            <v>1803.9594843462246</v>
          </cell>
          <cell r="H633">
            <v>13.204419889502761</v>
          </cell>
          <cell r="I633">
            <v>1817.1639042357274</v>
          </cell>
        </row>
        <row r="634">
          <cell r="B634" t="str">
            <v>Volumen Análisis</v>
          </cell>
          <cell r="C634">
            <v>0.54300000000000004</v>
          </cell>
          <cell r="D634" t="str">
            <v>M3</v>
          </cell>
        </row>
        <row r="635">
          <cell r="B635" t="str">
            <v>Materiales y Equipos</v>
          </cell>
        </row>
        <row r="636">
          <cell r="B636" t="str">
            <v>Herramientas (5% de la mano de obra)</v>
          </cell>
          <cell r="C636">
            <v>1</v>
          </cell>
          <cell r="D636" t="str">
            <v>PA</v>
          </cell>
          <cell r="E636">
            <v>39.819067796610177</v>
          </cell>
          <cell r="F636">
            <v>7.1674322033898319</v>
          </cell>
          <cell r="G636">
            <v>39.82</v>
          </cell>
          <cell r="H636">
            <v>7.17</v>
          </cell>
        </row>
        <row r="637">
          <cell r="B637" t="str">
            <v>Mano de Obra</v>
          </cell>
        </row>
        <row r="638">
          <cell r="A638" t="str">
            <v>O07PE</v>
          </cell>
          <cell r="B638" t="str">
            <v>Peón o Trabajador No Calificado (PE)</v>
          </cell>
          <cell r="C638">
            <v>1</v>
          </cell>
          <cell r="D638" t="str">
            <v>DIA</v>
          </cell>
          <cell r="E638">
            <v>939.73399999999992</v>
          </cell>
          <cell r="F638">
            <v>0</v>
          </cell>
          <cell r="G638">
            <v>939.73</v>
          </cell>
          <cell r="H638">
            <v>0</v>
          </cell>
        </row>
        <row r="639">
          <cell r="B639" t="str">
            <v>Total/UND</v>
          </cell>
          <cell r="G639">
            <v>979.55000000000007</v>
          </cell>
          <cell r="H639">
            <v>7.17</v>
          </cell>
          <cell r="I639">
            <v>986.72</v>
          </cell>
        </row>
        <row r="641">
          <cell r="A641">
            <v>100.07000000000001</v>
          </cell>
          <cell r="B641" t="str">
            <v xml:space="preserve">REPLANTEO DE CONTENES </v>
          </cell>
          <cell r="C641">
            <v>1</v>
          </cell>
          <cell r="D641" t="str">
            <v>ML</v>
          </cell>
          <cell r="G641">
            <v>26.902985074626862</v>
          </cell>
          <cell r="H641">
            <v>0.23063255152807391</v>
          </cell>
          <cell r="I641">
            <v>27.133617626154937</v>
          </cell>
        </row>
        <row r="642">
          <cell r="B642" t="str">
            <v>Volumen Análisis</v>
          </cell>
          <cell r="C642">
            <v>28.14</v>
          </cell>
          <cell r="D642" t="str">
            <v>ML</v>
          </cell>
        </row>
        <row r="643">
          <cell r="B643" t="str">
            <v>Materiales y Equipos</v>
          </cell>
        </row>
        <row r="644">
          <cell r="B644" t="str">
            <v>Herramientas (5% de la mano de obra)</v>
          </cell>
          <cell r="C644">
            <v>0.05</v>
          </cell>
          <cell r="E644">
            <v>721</v>
          </cell>
          <cell r="F644">
            <v>129.78</v>
          </cell>
          <cell r="G644">
            <v>36.049999999999997</v>
          </cell>
          <cell r="H644">
            <v>6.49</v>
          </cell>
        </row>
        <row r="645">
          <cell r="B645" t="str">
            <v>Mano de Obra</v>
          </cell>
        </row>
        <row r="646">
          <cell r="A646" t="str">
            <v>O06TC</v>
          </cell>
          <cell r="B646" t="str">
            <v>Trabajador Calificado (TC)</v>
          </cell>
          <cell r="C646">
            <v>1</v>
          </cell>
          <cell r="D646" t="str">
            <v>DIA</v>
          </cell>
          <cell r="E646">
            <v>721</v>
          </cell>
          <cell r="F646">
            <v>0</v>
          </cell>
          <cell r="G646">
            <v>721</v>
          </cell>
          <cell r="H646">
            <v>0</v>
          </cell>
        </row>
        <row r="647">
          <cell r="B647" t="str">
            <v>Total/UND</v>
          </cell>
          <cell r="G647">
            <v>757.05</v>
          </cell>
          <cell r="H647">
            <v>6.49</v>
          </cell>
          <cell r="I647">
            <v>763.54</v>
          </cell>
        </row>
        <row r="649">
          <cell r="A649">
            <v>100.08000000000001</v>
          </cell>
          <cell r="B649" t="str">
            <v>LIMPIEZA CON EQUIPO</v>
          </cell>
          <cell r="C649">
            <v>1</v>
          </cell>
          <cell r="D649" t="str">
            <v>M3</v>
          </cell>
          <cell r="G649">
            <v>120.97866666666665</v>
          </cell>
          <cell r="H649">
            <v>14.907733333333333</v>
          </cell>
          <cell r="I649">
            <v>135.88639999999998</v>
          </cell>
        </row>
        <row r="650">
          <cell r="B650" t="str">
            <v>Volumen Análisis</v>
          </cell>
          <cell r="C650">
            <v>150</v>
          </cell>
          <cell r="D650" t="str">
            <v>M3</v>
          </cell>
        </row>
        <row r="651">
          <cell r="B651" t="str">
            <v>Rendimiento</v>
          </cell>
          <cell r="C651">
            <v>22</v>
          </cell>
          <cell r="D651" t="str">
            <v>M3/HR</v>
          </cell>
        </row>
        <row r="652">
          <cell r="B652" t="str">
            <v>Materiales y Equipos</v>
          </cell>
        </row>
        <row r="653">
          <cell r="A653">
            <v>1.03</v>
          </cell>
          <cell r="B653" t="str">
            <v>RETROPALA CAT416E O SIMILAR</v>
          </cell>
          <cell r="C653">
            <v>6.8181818181818183</v>
          </cell>
          <cell r="D653" t="str">
            <v>HR</v>
          </cell>
          <cell r="E653">
            <v>2661.5299999999997</v>
          </cell>
          <cell r="F653">
            <v>327.97</v>
          </cell>
          <cell r="G653">
            <v>18146.8</v>
          </cell>
          <cell r="H653">
            <v>2236.16</v>
          </cell>
        </row>
        <row r="654">
          <cell r="B654" t="str">
            <v>Total/UND</v>
          </cell>
          <cell r="G654">
            <v>18146.8</v>
          </cell>
          <cell r="H654">
            <v>2236.16</v>
          </cell>
          <cell r="I654">
            <v>20382.96</v>
          </cell>
        </row>
        <row r="656">
          <cell r="A656">
            <v>100.09000000000002</v>
          </cell>
          <cell r="B656" t="str">
            <v>REMOCION DE CARPETA ASFALTICA DE 2" CON COMPRESOR 185CFM 2 PISTOLAS</v>
          </cell>
          <cell r="C656">
            <v>1</v>
          </cell>
          <cell r="D656" t="str">
            <v>M3</v>
          </cell>
          <cell r="G656">
            <v>134.047</v>
          </cell>
          <cell r="H656">
            <v>17.827999999999999</v>
          </cell>
          <cell r="I656">
            <v>151.875</v>
          </cell>
        </row>
        <row r="657">
          <cell r="B657" t="str">
            <v>Demolición elementos hormigón compresor</v>
          </cell>
        </row>
        <row r="658">
          <cell r="B658" t="str">
            <v xml:space="preserve">Volumen Análisis </v>
          </cell>
          <cell r="C658">
            <v>1</v>
          </cell>
          <cell r="D658" t="str">
            <v>M3N</v>
          </cell>
        </row>
        <row r="659">
          <cell r="B659" t="str">
            <v xml:space="preserve">Rendimiento </v>
          </cell>
          <cell r="C659">
            <v>20</v>
          </cell>
          <cell r="D659" t="str">
            <v>M2</v>
          </cell>
        </row>
        <row r="660">
          <cell r="B660" t="str">
            <v>Rendimientos</v>
          </cell>
        </row>
        <row r="661">
          <cell r="B661" t="str">
            <v xml:space="preserve">Demolición compresor  </v>
          </cell>
          <cell r="C661">
            <v>0.8</v>
          </cell>
          <cell r="D661" t="str">
            <v>M3N/HR</v>
          </cell>
        </row>
        <row r="662">
          <cell r="B662" t="str">
            <v>Materiales y Equipos</v>
          </cell>
        </row>
        <row r="663">
          <cell r="A663">
            <v>1.01</v>
          </cell>
          <cell r="B663" t="str">
            <v>Compresor 185CFM 2 pistolas Todo Costo</v>
          </cell>
          <cell r="C663">
            <v>1.25</v>
          </cell>
          <cell r="D663" t="str">
            <v>HR</v>
          </cell>
          <cell r="E663">
            <v>1584.75</v>
          </cell>
          <cell r="F663">
            <v>285.25</v>
          </cell>
          <cell r="G663">
            <v>1980.94</v>
          </cell>
          <cell r="H663">
            <v>356.56</v>
          </cell>
        </row>
        <row r="664">
          <cell r="B664" t="str">
            <v>Tranporte Ida y Vuelta interno</v>
          </cell>
          <cell r="C664">
            <v>0.2</v>
          </cell>
          <cell r="D664" t="str">
            <v>UND</v>
          </cell>
          <cell r="E664">
            <v>3500</v>
          </cell>
          <cell r="F664">
            <v>0</v>
          </cell>
          <cell r="G664">
            <v>700</v>
          </cell>
          <cell r="H664">
            <v>0</v>
          </cell>
        </row>
        <row r="665">
          <cell r="B665" t="str">
            <v>Total/UND</v>
          </cell>
          <cell r="G665">
            <v>2680.94</v>
          </cell>
          <cell r="H665">
            <v>356.56</v>
          </cell>
          <cell r="I665">
            <v>3037.5</v>
          </cell>
        </row>
        <row r="667">
          <cell r="A667">
            <v>101</v>
          </cell>
          <cell r="B667" t="str">
            <v xml:space="preserve">LIGADO Y VACIADO </v>
          </cell>
        </row>
        <row r="668">
          <cell r="A668">
            <v>101.01</v>
          </cell>
          <cell r="B668" t="str">
            <v>LIGADO Y VACIADO A MANO</v>
          </cell>
          <cell r="C668">
            <v>1</v>
          </cell>
          <cell r="D668" t="str">
            <v>M3</v>
          </cell>
          <cell r="G668">
            <v>1450.19</v>
          </cell>
          <cell r="H668">
            <v>53.472142857142849</v>
          </cell>
          <cell r="I668">
            <v>1503.662142857143</v>
          </cell>
        </row>
        <row r="669">
          <cell r="B669" t="str">
            <v xml:space="preserve">Ligado y vaciado a mano </v>
          </cell>
        </row>
        <row r="670">
          <cell r="B670" t="str">
            <v>Volumen Análisis</v>
          </cell>
          <cell r="C670">
            <v>14</v>
          </cell>
          <cell r="D670" t="str">
            <v>M3</v>
          </cell>
        </row>
        <row r="671">
          <cell r="B671" t="str">
            <v xml:space="preserve">Rendimiento </v>
          </cell>
          <cell r="C671">
            <v>14</v>
          </cell>
          <cell r="D671" t="str">
            <v>M3/DIA</v>
          </cell>
        </row>
        <row r="672">
          <cell r="B672" t="str">
            <v>Materiales y Equipos</v>
          </cell>
        </row>
        <row r="673">
          <cell r="A673" t="str">
            <v>HERR02001</v>
          </cell>
          <cell r="B673" t="str">
            <v>Carretilla Surtek 5.5P3 (6 meses uso)</v>
          </cell>
          <cell r="C673">
            <v>0.4</v>
          </cell>
          <cell r="D673" t="str">
            <v>UND</v>
          </cell>
          <cell r="E673">
            <v>6618.6440677966102</v>
          </cell>
          <cell r="F673">
            <v>1191.3559322033898</v>
          </cell>
          <cell r="G673">
            <v>2647.46</v>
          </cell>
          <cell r="H673">
            <v>476.54</v>
          </cell>
        </row>
        <row r="674">
          <cell r="A674" t="str">
            <v>HERR02002</v>
          </cell>
          <cell r="B674" t="str">
            <v>Pala cuadrada Tramontina (6 meses uso)</v>
          </cell>
          <cell r="C674">
            <v>0.8</v>
          </cell>
          <cell r="D674" t="str">
            <v>UND</v>
          </cell>
          <cell r="E674">
            <v>565.84745762711873</v>
          </cell>
          <cell r="F674">
            <v>101.85254237288137</v>
          </cell>
          <cell r="G674">
            <v>452.68</v>
          </cell>
          <cell r="H674">
            <v>81.48</v>
          </cell>
        </row>
        <row r="675">
          <cell r="A675" t="str">
            <v>HERR02015</v>
          </cell>
          <cell r="B675" t="str">
            <v>Tanques plástico 55 gals. para agua (6 meses uso)</v>
          </cell>
          <cell r="C675">
            <v>0.2</v>
          </cell>
          <cell r="D675" t="str">
            <v>UND</v>
          </cell>
          <cell r="E675">
            <v>1258.4745762711866</v>
          </cell>
          <cell r="F675">
            <v>226.52542372881359</v>
          </cell>
          <cell r="G675">
            <v>251.69</v>
          </cell>
          <cell r="H675">
            <v>45.31</v>
          </cell>
        </row>
        <row r="676">
          <cell r="A676" t="str">
            <v>CARP001</v>
          </cell>
          <cell r="B676" t="str">
            <v>Tablones (2"x4"x10) en caminos 4 usos-4 und</v>
          </cell>
          <cell r="C676">
            <v>6.66</v>
          </cell>
          <cell r="D676" t="str">
            <v>PT</v>
          </cell>
          <cell r="E676">
            <v>121.1864406779661</v>
          </cell>
          <cell r="F676">
            <v>21.813559322033896</v>
          </cell>
          <cell r="G676">
            <v>807.1</v>
          </cell>
          <cell r="H676">
            <v>145.28</v>
          </cell>
        </row>
        <row r="677">
          <cell r="B677" t="str">
            <v>Mano de Obra</v>
          </cell>
        </row>
        <row r="678">
          <cell r="A678" t="str">
            <v>O01T1</v>
          </cell>
          <cell r="B678" t="str">
            <v>Capataz (T1)</v>
          </cell>
          <cell r="C678">
            <v>1</v>
          </cell>
          <cell r="D678" t="str">
            <v>DIA</v>
          </cell>
          <cell r="E678">
            <v>2237.3939999999998</v>
          </cell>
          <cell r="F678">
            <v>0</v>
          </cell>
          <cell r="G678">
            <v>2237.39</v>
          </cell>
          <cell r="H678">
            <v>0</v>
          </cell>
        </row>
        <row r="679">
          <cell r="A679" t="str">
            <v>O06TC</v>
          </cell>
          <cell r="B679" t="str">
            <v>Palero de agregados (TC)</v>
          </cell>
          <cell r="C679">
            <v>2</v>
          </cell>
          <cell r="D679" t="str">
            <v>DIA</v>
          </cell>
          <cell r="E679">
            <v>1028.146</v>
          </cell>
          <cell r="F679">
            <v>0</v>
          </cell>
          <cell r="G679">
            <v>2056.29</v>
          </cell>
          <cell r="H679">
            <v>0</v>
          </cell>
        </row>
        <row r="680">
          <cell r="A680" t="str">
            <v>O06TC</v>
          </cell>
          <cell r="B680" t="str">
            <v>Cementero/Aguatero (TC)</v>
          </cell>
          <cell r="C680">
            <v>2</v>
          </cell>
          <cell r="D680" t="str">
            <v>DIA</v>
          </cell>
          <cell r="E680">
            <v>1028.146</v>
          </cell>
          <cell r="F680">
            <v>0</v>
          </cell>
          <cell r="G680">
            <v>2056.29</v>
          </cell>
          <cell r="H680">
            <v>0</v>
          </cell>
        </row>
        <row r="681">
          <cell r="A681" t="str">
            <v>O06TC</v>
          </cell>
          <cell r="B681" t="str">
            <v>Mezcladores (TC)</v>
          </cell>
          <cell r="C681">
            <v>4</v>
          </cell>
          <cell r="D681" t="str">
            <v>DIA</v>
          </cell>
          <cell r="E681">
            <v>1028.146</v>
          </cell>
          <cell r="F681">
            <v>0</v>
          </cell>
          <cell r="G681">
            <v>4112.58</v>
          </cell>
          <cell r="H681">
            <v>0</v>
          </cell>
        </row>
        <row r="682">
          <cell r="A682" t="str">
            <v>O06TC</v>
          </cell>
          <cell r="B682" t="str">
            <v>Carretilleros (TC)</v>
          </cell>
          <cell r="C682">
            <v>4</v>
          </cell>
          <cell r="D682" t="str">
            <v>DIA</v>
          </cell>
          <cell r="E682">
            <v>1028.146</v>
          </cell>
          <cell r="F682">
            <v>0</v>
          </cell>
          <cell r="G682">
            <v>4112.58</v>
          </cell>
          <cell r="H682">
            <v>0</v>
          </cell>
        </row>
        <row r="683">
          <cell r="A683" t="str">
            <v>O04T3</v>
          </cell>
          <cell r="B683" t="str">
            <v>Vaciador - Terminador (T3)</v>
          </cell>
          <cell r="C683">
            <v>1</v>
          </cell>
          <cell r="D683" t="str">
            <v>DIA</v>
          </cell>
          <cell r="E683">
            <v>1568.6</v>
          </cell>
          <cell r="F683">
            <v>0</v>
          </cell>
          <cell r="G683">
            <v>1568.6</v>
          </cell>
          <cell r="H683">
            <v>0</v>
          </cell>
        </row>
        <row r="684">
          <cell r="B684" t="str">
            <v>Total/UND</v>
          </cell>
          <cell r="G684">
            <v>20302.66</v>
          </cell>
          <cell r="H684">
            <v>748.6099999999999</v>
          </cell>
          <cell r="I684">
            <v>21051.27</v>
          </cell>
        </row>
        <row r="686">
          <cell r="A686">
            <v>101.02000000000001</v>
          </cell>
          <cell r="B686" t="str">
            <v>LIGADO Y VACIADO CON LIGADORA 2 FDAS</v>
          </cell>
          <cell r="C686">
            <v>1</v>
          </cell>
          <cell r="D686" t="str">
            <v>M3</v>
          </cell>
          <cell r="G686">
            <v>1016.3472222222222</v>
          </cell>
          <cell r="H686">
            <v>62.631111111111103</v>
          </cell>
          <cell r="I686">
            <v>1078.9783333333332</v>
          </cell>
        </row>
        <row r="687">
          <cell r="B687" t="str">
            <v>Ligado y vaciado con ligadora de 2 fundas</v>
          </cell>
        </row>
        <row r="688">
          <cell r="B688" t="str">
            <v>Volumen Análisis</v>
          </cell>
          <cell r="C688">
            <v>18</v>
          </cell>
          <cell r="D688" t="str">
            <v>M3</v>
          </cell>
        </row>
        <row r="689">
          <cell r="B689" t="str">
            <v xml:space="preserve">Rendimiento </v>
          </cell>
          <cell r="C689">
            <v>18</v>
          </cell>
          <cell r="D689" t="str">
            <v>M3/DIA</v>
          </cell>
        </row>
        <row r="690">
          <cell r="B690" t="str">
            <v>Materiales y Equipos</v>
          </cell>
        </row>
        <row r="691">
          <cell r="A691" t="str">
            <v>HERR02001</v>
          </cell>
          <cell r="B691" t="str">
            <v>Carretilla Surtek 5.5P3 (6 meses uso)</v>
          </cell>
          <cell r="C691">
            <v>0.4</v>
          </cell>
          <cell r="D691" t="str">
            <v>UND</v>
          </cell>
          <cell r="E691">
            <v>6618.6440677966102</v>
          </cell>
          <cell r="F691">
            <v>1191.3559322033898</v>
          </cell>
          <cell r="G691">
            <v>2647.46</v>
          </cell>
          <cell r="H691">
            <v>476.54</v>
          </cell>
        </row>
        <row r="692">
          <cell r="A692" t="str">
            <v>HERR02002</v>
          </cell>
          <cell r="B692" t="str">
            <v>Pala cuadrada Tramontina (6 meses uso)</v>
          </cell>
          <cell r="C692">
            <v>0.4</v>
          </cell>
          <cell r="D692" t="str">
            <v>UND</v>
          </cell>
          <cell r="E692">
            <v>565.84745762711873</v>
          </cell>
          <cell r="F692">
            <v>101.85254237288137</v>
          </cell>
          <cell r="G692">
            <v>226.34</v>
          </cell>
          <cell r="H692">
            <v>40.74</v>
          </cell>
        </row>
        <row r="693">
          <cell r="A693" t="str">
            <v>HERR02015</v>
          </cell>
          <cell r="B693" t="str">
            <v>Tanques plástico 55 gals. para agua (6 meses uso)</v>
          </cell>
          <cell r="C693">
            <v>0.2</v>
          </cell>
          <cell r="D693" t="str">
            <v>UND</v>
          </cell>
          <cell r="E693">
            <v>1258.4745762711866</v>
          </cell>
          <cell r="F693">
            <v>226.52542372881359</v>
          </cell>
          <cell r="G693">
            <v>251.69</v>
          </cell>
          <cell r="H693">
            <v>45.31</v>
          </cell>
        </row>
        <row r="694">
          <cell r="A694" t="str">
            <v>CARP001</v>
          </cell>
          <cell r="B694" t="str">
            <v>Tablones (2"x4"x10) en caminos 4 usos-4 und</v>
          </cell>
          <cell r="C694">
            <v>6.66</v>
          </cell>
          <cell r="D694" t="str">
            <v>PT</v>
          </cell>
          <cell r="E694">
            <v>121.1864406779661</v>
          </cell>
          <cell r="F694">
            <v>21.813559322033896</v>
          </cell>
          <cell r="G694">
            <v>807.1</v>
          </cell>
          <cell r="H694">
            <v>145.28</v>
          </cell>
        </row>
        <row r="695">
          <cell r="A695" t="str">
            <v>EQM001</v>
          </cell>
          <cell r="B695" t="str">
            <v>Alquiler Ligadora 2 Fundas</v>
          </cell>
          <cell r="C695">
            <v>1</v>
          </cell>
          <cell r="D695" t="str">
            <v>DIA</v>
          </cell>
          <cell r="E695">
            <v>2330.5084745762715</v>
          </cell>
          <cell r="F695">
            <v>419.49152542372883</v>
          </cell>
          <cell r="G695">
            <v>2330.5100000000002</v>
          </cell>
          <cell r="H695">
            <v>419.49</v>
          </cell>
        </row>
        <row r="696">
          <cell r="B696" t="str">
            <v>Mano de Obra</v>
          </cell>
        </row>
        <row r="697">
          <cell r="A697" t="str">
            <v>O01T1</v>
          </cell>
          <cell r="B697" t="str">
            <v>Capataz (T1)</v>
          </cell>
          <cell r="C697">
            <v>1</v>
          </cell>
          <cell r="D697" t="str">
            <v>DIA</v>
          </cell>
          <cell r="E697">
            <v>2237.3939999999998</v>
          </cell>
          <cell r="F697">
            <v>0</v>
          </cell>
          <cell r="G697">
            <v>2237.39</v>
          </cell>
          <cell r="H697">
            <v>0</v>
          </cell>
        </row>
        <row r="698">
          <cell r="A698" t="str">
            <v>O06TC</v>
          </cell>
          <cell r="B698" t="str">
            <v>Palero de agregados (TC)</v>
          </cell>
          <cell r="C698">
            <v>2</v>
          </cell>
          <cell r="D698" t="str">
            <v>DIA</v>
          </cell>
          <cell r="E698">
            <v>1028.146</v>
          </cell>
          <cell r="F698">
            <v>0</v>
          </cell>
          <cell r="G698">
            <v>2056.29</v>
          </cell>
          <cell r="H698">
            <v>0</v>
          </cell>
        </row>
        <row r="699">
          <cell r="A699" t="str">
            <v>O06TC</v>
          </cell>
          <cell r="B699" t="str">
            <v>Cementero/Aguatero (TC)</v>
          </cell>
          <cell r="C699">
            <v>2</v>
          </cell>
          <cell r="D699" t="str">
            <v>DIA</v>
          </cell>
          <cell r="E699">
            <v>1028.146</v>
          </cell>
          <cell r="F699">
            <v>0</v>
          </cell>
          <cell r="G699">
            <v>2056.29</v>
          </cell>
          <cell r="H699">
            <v>0</v>
          </cell>
        </row>
        <row r="700">
          <cell r="A700" t="str">
            <v>O06TC</v>
          </cell>
          <cell r="B700" t="str">
            <v>Carretilleros (TC)</v>
          </cell>
          <cell r="C700">
            <v>4</v>
          </cell>
          <cell r="D700" t="str">
            <v>DIA</v>
          </cell>
          <cell r="E700">
            <v>1028.146</v>
          </cell>
          <cell r="F700">
            <v>0</v>
          </cell>
          <cell r="G700">
            <v>4112.58</v>
          </cell>
          <cell r="H700">
            <v>0</v>
          </cell>
        </row>
        <row r="701">
          <cell r="A701" t="str">
            <v>O04T3</v>
          </cell>
          <cell r="B701" t="str">
            <v>Vaciador - Terminador (T3)</v>
          </cell>
          <cell r="C701">
            <v>1</v>
          </cell>
          <cell r="D701" t="str">
            <v>DIA</v>
          </cell>
          <cell r="E701">
            <v>1568.6</v>
          </cell>
          <cell r="F701">
            <v>0</v>
          </cell>
          <cell r="G701">
            <v>1568.6</v>
          </cell>
          <cell r="H701">
            <v>0</v>
          </cell>
        </row>
        <row r="702">
          <cell r="B702" t="str">
            <v>Total/UND</v>
          </cell>
          <cell r="G702">
            <v>18294.25</v>
          </cell>
          <cell r="H702">
            <v>1127.3599999999999</v>
          </cell>
          <cell r="I702">
            <v>19421.61</v>
          </cell>
        </row>
        <row r="704">
          <cell r="A704">
            <v>101.03000000000002</v>
          </cell>
          <cell r="B704" t="str">
            <v>LIGADO Y VACIADO CON LIGADORA Y WINCHE</v>
          </cell>
          <cell r="C704">
            <v>1</v>
          </cell>
          <cell r="D704" t="str">
            <v>M3</v>
          </cell>
          <cell r="G704">
            <v>1404.7655555555555</v>
          </cell>
          <cell r="H704">
            <v>132.54611111111112</v>
          </cell>
          <cell r="I704">
            <v>1537.3116666666665</v>
          </cell>
        </row>
        <row r="705">
          <cell r="B705" t="str">
            <v>Ligado y vaciado con ligadora 2 fundas y winche</v>
          </cell>
        </row>
        <row r="706">
          <cell r="B706" t="str">
            <v>Volumen Análisis</v>
          </cell>
          <cell r="C706">
            <v>18</v>
          </cell>
          <cell r="D706" t="str">
            <v>M3</v>
          </cell>
        </row>
        <row r="707">
          <cell r="B707" t="str">
            <v xml:space="preserve">Rendimiento </v>
          </cell>
          <cell r="C707">
            <v>18</v>
          </cell>
          <cell r="D707" t="str">
            <v>M3/DIA</v>
          </cell>
        </row>
        <row r="708">
          <cell r="B708" t="str">
            <v>Materiales y Equipos</v>
          </cell>
        </row>
        <row r="709">
          <cell r="A709" t="str">
            <v>HERR02001</v>
          </cell>
          <cell r="B709" t="str">
            <v>Carretilla Surtek 5.5P3 (6 meses uso)</v>
          </cell>
          <cell r="C709">
            <v>0.4</v>
          </cell>
          <cell r="D709" t="str">
            <v>UND</v>
          </cell>
          <cell r="E709">
            <v>6618.6440677966102</v>
          </cell>
          <cell r="F709">
            <v>1191.3559322033898</v>
          </cell>
          <cell r="G709">
            <v>2647.46</v>
          </cell>
          <cell r="H709">
            <v>476.54</v>
          </cell>
        </row>
        <row r="710">
          <cell r="A710" t="str">
            <v>HERR02002</v>
          </cell>
          <cell r="B710" t="str">
            <v>Pala cuadrada Tramontina (6 meses uso)</v>
          </cell>
          <cell r="C710">
            <v>0.4</v>
          </cell>
          <cell r="D710" t="str">
            <v>UND</v>
          </cell>
          <cell r="E710">
            <v>565.84745762711873</v>
          </cell>
          <cell r="F710">
            <v>101.85254237288137</v>
          </cell>
          <cell r="G710">
            <v>226.34</v>
          </cell>
          <cell r="H710">
            <v>40.74</v>
          </cell>
        </row>
        <row r="711">
          <cell r="A711" t="str">
            <v>HERR02015</v>
          </cell>
          <cell r="B711" t="str">
            <v>Tanques plástico 55 gals. para agua (6 meses uso)</v>
          </cell>
          <cell r="C711">
            <v>0.2</v>
          </cell>
          <cell r="D711" t="str">
            <v>UND</v>
          </cell>
          <cell r="E711">
            <v>1258.4745762711866</v>
          </cell>
          <cell r="F711">
            <v>226.52542372881359</v>
          </cell>
          <cell r="G711">
            <v>251.69</v>
          </cell>
          <cell r="H711">
            <v>45.31</v>
          </cell>
        </row>
        <row r="712">
          <cell r="A712" t="str">
            <v>CARP001</v>
          </cell>
          <cell r="B712" t="str">
            <v>Tablones (2"x4"x10) en caminos 4 usos-4 und</v>
          </cell>
          <cell r="C712">
            <v>6.66</v>
          </cell>
          <cell r="D712" t="str">
            <v>PT</v>
          </cell>
          <cell r="E712">
            <v>121.1864406779661</v>
          </cell>
          <cell r="F712">
            <v>21.813559322033896</v>
          </cell>
          <cell r="G712">
            <v>807.1</v>
          </cell>
          <cell r="H712">
            <v>145.28</v>
          </cell>
        </row>
        <row r="713">
          <cell r="A713" t="str">
            <v>EQM001</v>
          </cell>
          <cell r="B713" t="str">
            <v>Alquiler Ligadora 2 Fundas</v>
          </cell>
          <cell r="C713">
            <v>1</v>
          </cell>
          <cell r="D713" t="str">
            <v>DIA</v>
          </cell>
          <cell r="E713">
            <v>2330.5084745762715</v>
          </cell>
          <cell r="F713">
            <v>419.49152542372883</v>
          </cell>
          <cell r="G713">
            <v>2330.5100000000002</v>
          </cell>
          <cell r="H713">
            <v>419.49</v>
          </cell>
        </row>
        <row r="714">
          <cell r="A714" t="str">
            <v>EQM002</v>
          </cell>
          <cell r="B714" t="str">
            <v>Alquiler Winche elevador 12m</v>
          </cell>
          <cell r="C714">
            <v>1</v>
          </cell>
          <cell r="D714" t="str">
            <v>DIA</v>
          </cell>
          <cell r="E714">
            <v>6991.5254237288136</v>
          </cell>
          <cell r="F714">
            <v>1258.4745762711864</v>
          </cell>
          <cell r="G714">
            <v>6991.53</v>
          </cell>
          <cell r="H714">
            <v>1258.47</v>
          </cell>
        </row>
        <row r="715">
          <cell r="B715" t="str">
            <v>Mano de Obra</v>
          </cell>
        </row>
        <row r="716">
          <cell r="A716" t="str">
            <v>O01T1</v>
          </cell>
          <cell r="B716" t="str">
            <v>Capataz (T1)</v>
          </cell>
          <cell r="C716">
            <v>1</v>
          </cell>
          <cell r="D716" t="str">
            <v>DIA</v>
          </cell>
          <cell r="E716">
            <v>2237.3939999999998</v>
          </cell>
          <cell r="F716">
            <v>0</v>
          </cell>
          <cell r="G716">
            <v>2237.39</v>
          </cell>
          <cell r="H716">
            <v>0</v>
          </cell>
        </row>
        <row r="717">
          <cell r="A717" t="str">
            <v>O06TC</v>
          </cell>
          <cell r="B717" t="str">
            <v>Palero de agregados (TC)</v>
          </cell>
          <cell r="C717">
            <v>2</v>
          </cell>
          <cell r="D717" t="str">
            <v>DIA</v>
          </cell>
          <cell r="E717">
            <v>1028.146</v>
          </cell>
          <cell r="F717">
            <v>0</v>
          </cell>
          <cell r="G717">
            <v>2056.29</v>
          </cell>
          <cell r="H717">
            <v>0</v>
          </cell>
        </row>
        <row r="718">
          <cell r="A718" t="str">
            <v>O06TC</v>
          </cell>
          <cell r="B718" t="str">
            <v>Cementero/Aguatero (TC)</v>
          </cell>
          <cell r="C718">
            <v>2</v>
          </cell>
          <cell r="D718" t="str">
            <v>DIA</v>
          </cell>
          <cell r="E718">
            <v>1028.146</v>
          </cell>
          <cell r="F718">
            <v>0</v>
          </cell>
          <cell r="G718">
            <v>2056.29</v>
          </cell>
          <cell r="H718">
            <v>0</v>
          </cell>
        </row>
        <row r="719">
          <cell r="A719" t="str">
            <v>O06TC</v>
          </cell>
          <cell r="B719" t="str">
            <v>Carretilleros (TC)</v>
          </cell>
          <cell r="C719">
            <v>4</v>
          </cell>
          <cell r="D719" t="str">
            <v>DIA</v>
          </cell>
          <cell r="E719">
            <v>1028.146</v>
          </cell>
          <cell r="F719">
            <v>0</v>
          </cell>
          <cell r="G719">
            <v>4112.58</v>
          </cell>
          <cell r="H719">
            <v>0</v>
          </cell>
        </row>
        <row r="720">
          <cell r="A720" t="str">
            <v>O04T3</v>
          </cell>
          <cell r="B720" t="str">
            <v>Vaciador - Terminador (T3)</v>
          </cell>
          <cell r="C720">
            <v>1</v>
          </cell>
          <cell r="D720" t="str">
            <v>DIA</v>
          </cell>
          <cell r="E720">
            <v>1568.6</v>
          </cell>
          <cell r="F720">
            <v>0</v>
          </cell>
          <cell r="G720">
            <v>1568.6</v>
          </cell>
          <cell r="H720">
            <v>0</v>
          </cell>
        </row>
        <row r="721">
          <cell r="B721" t="str">
            <v>Total/UND</v>
          </cell>
          <cell r="G721">
            <v>25285.78</v>
          </cell>
          <cell r="H721">
            <v>2385.83</v>
          </cell>
          <cell r="I721">
            <v>27671.61</v>
          </cell>
        </row>
        <row r="723">
          <cell r="A723">
            <v>102</v>
          </cell>
          <cell r="B723" t="str">
            <v>HORMIGONES SIMPLES</v>
          </cell>
        </row>
        <row r="724">
          <cell r="A724">
            <v>102.01</v>
          </cell>
          <cell r="B724" t="str">
            <v>HORMIGON 1:3:5 LIGADO A MANO</v>
          </cell>
          <cell r="C724">
            <v>1</v>
          </cell>
          <cell r="D724" t="str">
            <v>M3</v>
          </cell>
          <cell r="G724">
            <v>6189.9400000000005</v>
          </cell>
          <cell r="H724">
            <v>906.62</v>
          </cell>
          <cell r="I724">
            <v>7096.56</v>
          </cell>
        </row>
        <row r="725">
          <cell r="B725" t="str">
            <v>Hormigón simple 1:3:5</v>
          </cell>
        </row>
        <row r="726">
          <cell r="B726" t="str">
            <v>Volumen Análisis</v>
          </cell>
          <cell r="C726">
            <v>1</v>
          </cell>
          <cell r="D726" t="str">
            <v>M3</v>
          </cell>
        </row>
        <row r="727">
          <cell r="B727" t="str">
            <v>Materiales y Equipos</v>
          </cell>
        </row>
        <row r="728">
          <cell r="A728" t="str">
            <v>CE003</v>
          </cell>
          <cell r="B728" t="str">
            <v>Cemento Gris 94 lbs. Tipo Portland</v>
          </cell>
          <cell r="C728">
            <v>6.5</v>
          </cell>
          <cell r="D728" t="str">
            <v>FDA</v>
          </cell>
          <cell r="E728">
            <v>423.72881355932208</v>
          </cell>
          <cell r="F728">
            <v>76.271186440677965</v>
          </cell>
          <cell r="G728">
            <v>2754.24</v>
          </cell>
          <cell r="H728">
            <v>495.76</v>
          </cell>
        </row>
        <row r="729">
          <cell r="A729" t="str">
            <v>AGR001</v>
          </cell>
          <cell r="B729" t="str">
            <v>Arena Itabo gruesa lavada</v>
          </cell>
          <cell r="C729">
            <v>0.52</v>
          </cell>
          <cell r="D729" t="str">
            <v>M3E</v>
          </cell>
          <cell r="E729">
            <v>1525.4237288135594</v>
          </cell>
          <cell r="F729">
            <v>274.57627118644069</v>
          </cell>
          <cell r="G729">
            <v>793.22</v>
          </cell>
          <cell r="H729">
            <v>142.78</v>
          </cell>
        </row>
        <row r="730">
          <cell r="A730" t="str">
            <v>AGR005</v>
          </cell>
          <cell r="B730" t="str">
            <v>Grava 3/4"</v>
          </cell>
          <cell r="C730">
            <v>0.86</v>
          </cell>
          <cell r="D730" t="str">
            <v>M3E</v>
          </cell>
          <cell r="E730">
            <v>1305.0847457627119</v>
          </cell>
          <cell r="F730">
            <v>234.91525423728814</v>
          </cell>
          <cell r="G730">
            <v>1122.3699999999999</v>
          </cell>
          <cell r="H730">
            <v>202.03</v>
          </cell>
        </row>
        <row r="731">
          <cell r="A731" t="str">
            <v>AGR015</v>
          </cell>
          <cell r="B731" t="str">
            <v>Agua</v>
          </cell>
          <cell r="C731">
            <v>60</v>
          </cell>
          <cell r="D731" t="str">
            <v>GL</v>
          </cell>
          <cell r="E731">
            <v>1.1652542372881356</v>
          </cell>
          <cell r="F731">
            <v>0.2097457627118644</v>
          </cell>
          <cell r="G731">
            <v>69.92</v>
          </cell>
          <cell r="H731">
            <v>12.58</v>
          </cell>
        </row>
        <row r="732">
          <cell r="B732" t="str">
            <v>Mano de Obra</v>
          </cell>
        </row>
        <row r="733">
          <cell r="A733">
            <v>101.01</v>
          </cell>
          <cell r="B733" t="str">
            <v>Ligado y vaciado a mano</v>
          </cell>
          <cell r="C733">
            <v>1</v>
          </cell>
          <cell r="D733" t="str">
            <v>M3</v>
          </cell>
          <cell r="E733">
            <v>1450.19</v>
          </cell>
          <cell r="F733">
            <v>53.472142857142849</v>
          </cell>
          <cell r="G733">
            <v>1450.19</v>
          </cell>
          <cell r="H733">
            <v>53.47</v>
          </cell>
        </row>
        <row r="734">
          <cell r="B734" t="str">
            <v>Total/UND</v>
          </cell>
          <cell r="G734">
            <v>6189.9400000000005</v>
          </cell>
          <cell r="H734">
            <v>906.62</v>
          </cell>
          <cell r="I734">
            <v>7096.56</v>
          </cell>
        </row>
        <row r="736">
          <cell r="A736">
            <v>102.02000000000001</v>
          </cell>
          <cell r="B736" t="str">
            <v>HORMIGON 1:3:5 CON LIGADORA</v>
          </cell>
          <cell r="C736">
            <v>1</v>
          </cell>
          <cell r="D736" t="str">
            <v>M3</v>
          </cell>
          <cell r="G736">
            <v>5756.1</v>
          </cell>
          <cell r="H736">
            <v>915.78</v>
          </cell>
          <cell r="I736">
            <v>6671.88</v>
          </cell>
        </row>
        <row r="737">
          <cell r="B737" t="str">
            <v>Hormigón simple 1:3:5</v>
          </cell>
        </row>
        <row r="738">
          <cell r="B738" t="str">
            <v>Volumen Análisis</v>
          </cell>
          <cell r="C738">
            <v>1</v>
          </cell>
          <cell r="D738" t="str">
            <v>M3</v>
          </cell>
        </row>
        <row r="739">
          <cell r="B739" t="str">
            <v>Materiales y Equipos</v>
          </cell>
        </row>
        <row r="740">
          <cell r="A740" t="str">
            <v>CE003</v>
          </cell>
          <cell r="B740" t="str">
            <v>Cemento Gris 94 lbs. Tipo Portland</v>
          </cell>
          <cell r="C740">
            <v>6.5</v>
          </cell>
          <cell r="D740" t="str">
            <v>FDA</v>
          </cell>
          <cell r="E740">
            <v>423.72881355932208</v>
          </cell>
          <cell r="F740">
            <v>76.271186440677965</v>
          </cell>
          <cell r="G740">
            <v>2754.24</v>
          </cell>
          <cell r="H740">
            <v>495.76</v>
          </cell>
        </row>
        <row r="741">
          <cell r="A741" t="str">
            <v>AGR001</v>
          </cell>
          <cell r="B741" t="str">
            <v>Arena Itabo gruesa lavada</v>
          </cell>
          <cell r="C741">
            <v>0.52</v>
          </cell>
          <cell r="D741" t="str">
            <v>M3E</v>
          </cell>
          <cell r="E741">
            <v>1525.4237288135594</v>
          </cell>
          <cell r="F741">
            <v>274.57627118644069</v>
          </cell>
          <cell r="G741">
            <v>793.22</v>
          </cell>
          <cell r="H741">
            <v>142.78</v>
          </cell>
        </row>
        <row r="742">
          <cell r="A742" t="str">
            <v>AGR005</v>
          </cell>
          <cell r="B742" t="str">
            <v>Grava 3/4"</v>
          </cell>
          <cell r="C742">
            <v>0.86</v>
          </cell>
          <cell r="D742" t="str">
            <v>M3E</v>
          </cell>
          <cell r="E742">
            <v>1305.0847457627119</v>
          </cell>
          <cell r="F742">
            <v>234.91525423728814</v>
          </cell>
          <cell r="G742">
            <v>1122.3699999999999</v>
          </cell>
          <cell r="H742">
            <v>202.03</v>
          </cell>
        </row>
        <row r="743">
          <cell r="A743" t="str">
            <v>AGR015</v>
          </cell>
          <cell r="B743" t="str">
            <v>Agua</v>
          </cell>
          <cell r="C743">
            <v>60</v>
          </cell>
          <cell r="D743" t="str">
            <v>GL</v>
          </cell>
          <cell r="E743">
            <v>1.1652542372881356</v>
          </cell>
          <cell r="F743">
            <v>0.2097457627118644</v>
          </cell>
          <cell r="G743">
            <v>69.92</v>
          </cell>
          <cell r="H743">
            <v>12.58</v>
          </cell>
        </row>
        <row r="744">
          <cell r="B744" t="str">
            <v>Mano de Obra</v>
          </cell>
        </row>
        <row r="745">
          <cell r="A745">
            <v>101.02000000000001</v>
          </cell>
          <cell r="B745" t="str">
            <v>Ligado y vaciado con ligadora</v>
          </cell>
          <cell r="C745">
            <v>1</v>
          </cell>
          <cell r="D745" t="str">
            <v>M3</v>
          </cell>
          <cell r="E745">
            <v>1016.3472222222222</v>
          </cell>
          <cell r="F745">
            <v>62.631111111111103</v>
          </cell>
          <cell r="G745">
            <v>1016.35</v>
          </cell>
          <cell r="H745">
            <v>62.63</v>
          </cell>
        </row>
        <row r="746">
          <cell r="B746" t="str">
            <v>Total/UND</v>
          </cell>
          <cell r="G746">
            <v>5756.1</v>
          </cell>
          <cell r="H746">
            <v>915.78</v>
          </cell>
          <cell r="I746">
            <v>6671.88</v>
          </cell>
        </row>
        <row r="748">
          <cell r="A748">
            <v>102.03000000000002</v>
          </cell>
          <cell r="B748" t="str">
            <v>HORMIGON 1:3:5 CON LIGADORA Y WINCHE</v>
          </cell>
          <cell r="C748">
            <v>1</v>
          </cell>
          <cell r="D748" t="str">
            <v>M3</v>
          </cell>
          <cell r="G748">
            <v>5634.4400000000005</v>
          </cell>
          <cell r="H748">
            <v>893.88999999999987</v>
          </cell>
          <cell r="I748">
            <v>6528.33</v>
          </cell>
        </row>
        <row r="749">
          <cell r="B749" t="str">
            <v>Hormigón simple 1:3:5</v>
          </cell>
        </row>
        <row r="750">
          <cell r="B750" t="str">
            <v>Volumen Análisis</v>
          </cell>
          <cell r="C750">
            <v>1</v>
          </cell>
          <cell r="D750" t="str">
            <v>M3</v>
          </cell>
        </row>
        <row r="751">
          <cell r="B751" t="str">
            <v>Materiales y Equipos</v>
          </cell>
        </row>
        <row r="752">
          <cell r="A752" t="str">
            <v>CE003</v>
          </cell>
          <cell r="B752" t="str">
            <v>Cemento Gris 94 lbs. Tipo Portland</v>
          </cell>
          <cell r="C752">
            <v>6.5</v>
          </cell>
          <cell r="D752" t="str">
            <v>FDA</v>
          </cell>
          <cell r="E752">
            <v>423.72881355932208</v>
          </cell>
          <cell r="F752">
            <v>76.271186440677965</v>
          </cell>
          <cell r="G752">
            <v>2754.24</v>
          </cell>
          <cell r="H752">
            <v>495.76</v>
          </cell>
        </row>
        <row r="753">
          <cell r="A753" t="str">
            <v>AGR001</v>
          </cell>
          <cell r="B753" t="str">
            <v>Arena Itabo gruesa lavada</v>
          </cell>
          <cell r="C753">
            <v>0.52</v>
          </cell>
          <cell r="D753" t="str">
            <v>M3E</v>
          </cell>
          <cell r="E753">
            <v>1186.44</v>
          </cell>
          <cell r="F753">
            <v>213.5592</v>
          </cell>
          <cell r="G753">
            <v>616.95000000000005</v>
          </cell>
          <cell r="H753">
            <v>111.05</v>
          </cell>
        </row>
        <row r="754">
          <cell r="A754" t="str">
            <v>AGR005</v>
          </cell>
          <cell r="B754" t="str">
            <v>Grava 3/4"</v>
          </cell>
          <cell r="C754">
            <v>0.86</v>
          </cell>
          <cell r="D754" t="str">
            <v>M3E</v>
          </cell>
          <cell r="E754">
            <v>911.02</v>
          </cell>
          <cell r="F754">
            <v>163.9836</v>
          </cell>
          <cell r="G754">
            <v>783.48</v>
          </cell>
          <cell r="H754">
            <v>141.03</v>
          </cell>
        </row>
        <row r="755">
          <cell r="A755" t="str">
            <v>AGR015</v>
          </cell>
          <cell r="B755" t="str">
            <v>Agua</v>
          </cell>
          <cell r="C755">
            <v>60</v>
          </cell>
          <cell r="D755" t="str">
            <v>GL</v>
          </cell>
          <cell r="E755">
            <v>1.25</v>
          </cell>
          <cell r="F755">
            <v>0.22499999999999998</v>
          </cell>
          <cell r="G755">
            <v>75</v>
          </cell>
          <cell r="H755">
            <v>13.5</v>
          </cell>
        </row>
        <row r="756">
          <cell r="B756" t="str">
            <v>Mano de Obra</v>
          </cell>
        </row>
        <row r="757">
          <cell r="A757">
            <v>101.03000000000002</v>
          </cell>
          <cell r="B757" t="str">
            <v>Ligado y vaciado con ligadora y Winche</v>
          </cell>
          <cell r="C757">
            <v>1</v>
          </cell>
          <cell r="D757" t="str">
            <v>M3</v>
          </cell>
          <cell r="E757">
            <v>1404.7655555555555</v>
          </cell>
          <cell r="F757">
            <v>132.54611111111112</v>
          </cell>
          <cell r="G757">
            <v>1404.77</v>
          </cell>
          <cell r="H757">
            <v>132.55000000000001</v>
          </cell>
        </row>
        <row r="758">
          <cell r="B758" t="str">
            <v>Total/UND</v>
          </cell>
          <cell r="G758">
            <v>5634.4400000000005</v>
          </cell>
          <cell r="H758">
            <v>893.88999999999987</v>
          </cell>
          <cell r="I758">
            <v>6528.33</v>
          </cell>
        </row>
        <row r="760">
          <cell r="A760">
            <v>102.04000000000002</v>
          </cell>
          <cell r="B760" t="str">
            <v>HORMIGON 1:2:4 LIGADO A MANO</v>
          </cell>
          <cell r="C760">
            <v>1</v>
          </cell>
          <cell r="D760" t="str">
            <v>M3</v>
          </cell>
          <cell r="G760">
            <v>6770.9600000000009</v>
          </cell>
          <cell r="H760">
            <v>1011.2</v>
          </cell>
          <cell r="I760">
            <v>7782.1600000000008</v>
          </cell>
        </row>
        <row r="761">
          <cell r="B761" t="str">
            <v>Hormigón simple 1:2:4</v>
          </cell>
        </row>
        <row r="762">
          <cell r="B762" t="str">
            <v>Volumen Análisis</v>
          </cell>
          <cell r="C762">
            <v>1</v>
          </cell>
          <cell r="D762" t="str">
            <v>M3</v>
          </cell>
        </row>
        <row r="763">
          <cell r="B763" t="str">
            <v>Materiales y Equipos</v>
          </cell>
        </row>
        <row r="764">
          <cell r="A764" t="str">
            <v>CE003</v>
          </cell>
          <cell r="B764" t="str">
            <v>Cemento Gris 94 lbs. Tipo Portland</v>
          </cell>
          <cell r="C764">
            <v>8</v>
          </cell>
          <cell r="D764" t="str">
            <v>FDA</v>
          </cell>
          <cell r="E764">
            <v>423.72881355932208</v>
          </cell>
          <cell r="F764">
            <v>76.271186440677965</v>
          </cell>
          <cell r="G764">
            <v>3389.83</v>
          </cell>
          <cell r="H764">
            <v>610.16999999999996</v>
          </cell>
        </row>
        <row r="765">
          <cell r="A765" t="str">
            <v>AGR001</v>
          </cell>
          <cell r="B765" t="str">
            <v>Arena Itabo gruesa lavada</v>
          </cell>
          <cell r="C765">
            <v>0.45</v>
          </cell>
          <cell r="D765" t="str">
            <v>M3E</v>
          </cell>
          <cell r="E765">
            <v>1525.4237288135594</v>
          </cell>
          <cell r="F765">
            <v>274.57627118644069</v>
          </cell>
          <cell r="G765">
            <v>686.44</v>
          </cell>
          <cell r="H765">
            <v>123.56</v>
          </cell>
        </row>
        <row r="766">
          <cell r="A766" t="str">
            <v>AGR005</v>
          </cell>
          <cell r="B766" t="str">
            <v>Grava 3/4"</v>
          </cell>
          <cell r="C766">
            <v>0.9</v>
          </cell>
          <cell r="D766" t="str">
            <v>M3E</v>
          </cell>
          <cell r="E766">
            <v>1305.0847457627119</v>
          </cell>
          <cell r="F766">
            <v>234.91525423728814</v>
          </cell>
          <cell r="G766">
            <v>1174.58</v>
          </cell>
          <cell r="H766">
            <v>211.42</v>
          </cell>
        </row>
        <row r="767">
          <cell r="A767" t="str">
            <v>AGR015</v>
          </cell>
          <cell r="B767" t="str">
            <v>Agua</v>
          </cell>
          <cell r="C767">
            <v>60</v>
          </cell>
          <cell r="D767" t="str">
            <v>GL</v>
          </cell>
          <cell r="E767">
            <v>1.1652542372881356</v>
          </cell>
          <cell r="F767">
            <v>0.2097457627118644</v>
          </cell>
          <cell r="G767">
            <v>69.92</v>
          </cell>
          <cell r="H767">
            <v>12.58</v>
          </cell>
        </row>
        <row r="768">
          <cell r="B768" t="str">
            <v>Mano de Obra</v>
          </cell>
        </row>
        <row r="769">
          <cell r="A769">
            <v>101.01</v>
          </cell>
          <cell r="B769" t="str">
            <v>Ligado y vaciado a mano</v>
          </cell>
          <cell r="C769">
            <v>1</v>
          </cell>
          <cell r="D769" t="str">
            <v>M3</v>
          </cell>
          <cell r="E769">
            <v>1450.19</v>
          </cell>
          <cell r="F769">
            <v>53.472142857142849</v>
          </cell>
          <cell r="G769">
            <v>1450.19</v>
          </cell>
          <cell r="H769">
            <v>53.47</v>
          </cell>
        </row>
        <row r="770">
          <cell r="B770" t="str">
            <v>Total/UND</v>
          </cell>
          <cell r="G770">
            <v>6770.9600000000009</v>
          </cell>
          <cell r="H770">
            <v>1011.2</v>
          </cell>
          <cell r="I770">
            <v>7782.1600000000008</v>
          </cell>
        </row>
        <row r="772">
          <cell r="A772">
            <v>102.05000000000003</v>
          </cell>
          <cell r="B772" t="str">
            <v>HORMIGON 1:2:4 CON LIGADORA</v>
          </cell>
          <cell r="C772">
            <v>1</v>
          </cell>
          <cell r="D772" t="str">
            <v>M3</v>
          </cell>
          <cell r="G772">
            <v>6337.1200000000008</v>
          </cell>
          <cell r="H772">
            <v>1020.36</v>
          </cell>
          <cell r="I772">
            <v>7357.4800000000005</v>
          </cell>
        </row>
        <row r="773">
          <cell r="B773" t="str">
            <v>Hormigón simple 1:2:4</v>
          </cell>
        </row>
        <row r="774">
          <cell r="B774" t="str">
            <v>Volumen Análisis</v>
          </cell>
          <cell r="C774">
            <v>1</v>
          </cell>
          <cell r="D774" t="str">
            <v>M3</v>
          </cell>
        </row>
        <row r="775">
          <cell r="B775" t="str">
            <v>Materiales y Equipos</v>
          </cell>
        </row>
        <row r="776">
          <cell r="A776" t="str">
            <v>CE003</v>
          </cell>
          <cell r="B776" t="str">
            <v>Cemento Gris 94 lbs. Tipo Portland</v>
          </cell>
          <cell r="C776">
            <v>8</v>
          </cell>
          <cell r="D776" t="str">
            <v>FDA</v>
          </cell>
          <cell r="E776">
            <v>423.72881355932208</v>
          </cell>
          <cell r="F776">
            <v>76.271186440677965</v>
          </cell>
          <cell r="G776">
            <v>3389.83</v>
          </cell>
          <cell r="H776">
            <v>610.16999999999996</v>
          </cell>
        </row>
        <row r="777">
          <cell r="A777" t="str">
            <v>AGR001</v>
          </cell>
          <cell r="B777" t="str">
            <v>Arena Itabo gruesa lavada</v>
          </cell>
          <cell r="C777">
            <v>0.45</v>
          </cell>
          <cell r="D777" t="str">
            <v>M3E</v>
          </cell>
          <cell r="E777">
            <v>1525.4237288135594</v>
          </cell>
          <cell r="F777">
            <v>274.57627118644069</v>
          </cell>
          <cell r="G777">
            <v>686.44</v>
          </cell>
          <cell r="H777">
            <v>123.56</v>
          </cell>
        </row>
        <row r="778">
          <cell r="A778" t="str">
            <v>AGR005</v>
          </cell>
          <cell r="B778" t="str">
            <v>Grava 3/4"</v>
          </cell>
          <cell r="C778">
            <v>0.9</v>
          </cell>
          <cell r="D778" t="str">
            <v>M3E</v>
          </cell>
          <cell r="E778">
            <v>1305.0847457627119</v>
          </cell>
          <cell r="F778">
            <v>234.91525423728814</v>
          </cell>
          <cell r="G778">
            <v>1174.58</v>
          </cell>
          <cell r="H778">
            <v>211.42</v>
          </cell>
        </row>
        <row r="779">
          <cell r="A779" t="str">
            <v>AGR015</v>
          </cell>
          <cell r="B779" t="str">
            <v>Agua</v>
          </cell>
          <cell r="C779">
            <v>60</v>
          </cell>
          <cell r="D779" t="str">
            <v>GL</v>
          </cell>
          <cell r="E779">
            <v>1.1652542372881356</v>
          </cell>
          <cell r="F779">
            <v>0.2097457627118644</v>
          </cell>
          <cell r="G779">
            <v>69.92</v>
          </cell>
          <cell r="H779">
            <v>12.58</v>
          </cell>
        </row>
        <row r="780">
          <cell r="B780" t="str">
            <v>Mano de Obra</v>
          </cell>
        </row>
        <row r="781">
          <cell r="A781">
            <v>101.02000000000001</v>
          </cell>
          <cell r="B781" t="str">
            <v>Ligado y vaciado con ligadora</v>
          </cell>
          <cell r="C781">
            <v>1</v>
          </cell>
          <cell r="D781" t="str">
            <v>M3</v>
          </cell>
          <cell r="E781">
            <v>1016.3472222222222</v>
          </cell>
          <cell r="F781">
            <v>62.631111111111103</v>
          </cell>
          <cell r="G781">
            <v>1016.35</v>
          </cell>
          <cell r="H781">
            <v>62.63</v>
          </cell>
        </row>
        <row r="782">
          <cell r="B782" t="str">
            <v>Total/UND</v>
          </cell>
          <cell r="G782">
            <v>6337.1200000000008</v>
          </cell>
          <cell r="H782">
            <v>1020.36</v>
          </cell>
          <cell r="I782">
            <v>7357.4800000000005</v>
          </cell>
        </row>
        <row r="784">
          <cell r="A784">
            <v>102.06000000000003</v>
          </cell>
          <cell r="B784" t="str">
            <v>HORMIGON 1:2:4 CON LIGADORA Y WINCHE</v>
          </cell>
          <cell r="C784">
            <v>1</v>
          </cell>
          <cell r="D784" t="str">
            <v>M3</v>
          </cell>
          <cell r="G784">
            <v>6725.5400000000009</v>
          </cell>
          <cell r="H784">
            <v>1090.28</v>
          </cell>
          <cell r="I784">
            <v>7815.8200000000006</v>
          </cell>
        </row>
        <row r="785">
          <cell r="B785" t="str">
            <v>Hormigón simple 1:2:4</v>
          </cell>
        </row>
        <row r="786">
          <cell r="B786" t="str">
            <v>Volumen Análisis</v>
          </cell>
          <cell r="C786">
            <v>1</v>
          </cell>
          <cell r="D786" t="str">
            <v>M3</v>
          </cell>
        </row>
        <row r="787">
          <cell r="B787" t="str">
            <v>Materiales y Equipos</v>
          </cell>
        </row>
        <row r="788">
          <cell r="A788" t="str">
            <v>CE003</v>
          </cell>
          <cell r="B788" t="str">
            <v>Cemento Gris 94 lbs. Tipo Portland</v>
          </cell>
          <cell r="C788">
            <v>8</v>
          </cell>
          <cell r="D788" t="str">
            <v>FDA</v>
          </cell>
          <cell r="E788">
            <v>423.72881355932208</v>
          </cell>
          <cell r="F788">
            <v>76.271186440677965</v>
          </cell>
          <cell r="G788">
            <v>3389.83</v>
          </cell>
          <cell r="H788">
            <v>610.16999999999996</v>
          </cell>
        </row>
        <row r="789">
          <cell r="A789" t="str">
            <v>AGR001</v>
          </cell>
          <cell r="B789" t="str">
            <v>Arena Itabo gruesa lavada</v>
          </cell>
          <cell r="C789">
            <v>0.45</v>
          </cell>
          <cell r="D789" t="str">
            <v>M3E</v>
          </cell>
          <cell r="E789">
            <v>1525.4237288135594</v>
          </cell>
          <cell r="F789">
            <v>274.57627118644069</v>
          </cell>
          <cell r="G789">
            <v>686.44</v>
          </cell>
          <cell r="H789">
            <v>123.56</v>
          </cell>
        </row>
        <row r="790">
          <cell r="A790" t="str">
            <v>AGR005</v>
          </cell>
          <cell r="B790" t="str">
            <v>Grava 3/4"</v>
          </cell>
          <cell r="C790">
            <v>0.9</v>
          </cell>
          <cell r="D790" t="str">
            <v>M3E</v>
          </cell>
          <cell r="E790">
            <v>1305.0847457627119</v>
          </cell>
          <cell r="F790">
            <v>234.91525423728814</v>
          </cell>
          <cell r="G790">
            <v>1174.58</v>
          </cell>
          <cell r="H790">
            <v>211.42</v>
          </cell>
        </row>
        <row r="791">
          <cell r="A791" t="str">
            <v>AGR015</v>
          </cell>
          <cell r="B791" t="str">
            <v>Agua</v>
          </cell>
          <cell r="C791">
            <v>60</v>
          </cell>
          <cell r="D791" t="str">
            <v>GL</v>
          </cell>
          <cell r="E791">
            <v>1.1652542372881356</v>
          </cell>
          <cell r="F791">
            <v>0.2097457627118644</v>
          </cell>
          <cell r="G791">
            <v>69.92</v>
          </cell>
          <cell r="H791">
            <v>12.58</v>
          </cell>
        </row>
        <row r="792">
          <cell r="B792" t="str">
            <v>Mano de Obra</v>
          </cell>
        </row>
        <row r="793">
          <cell r="A793">
            <v>101.03000000000002</v>
          </cell>
          <cell r="B793" t="str">
            <v>Ligado y vaciado con ligadora y Winche</v>
          </cell>
          <cell r="C793">
            <v>1</v>
          </cell>
          <cell r="D793" t="str">
            <v>M3</v>
          </cell>
          <cell r="E793">
            <v>1404.7655555555555</v>
          </cell>
          <cell r="F793">
            <v>132.54611111111112</v>
          </cell>
          <cell r="G793">
            <v>1404.77</v>
          </cell>
          <cell r="H793">
            <v>132.55000000000001</v>
          </cell>
        </row>
        <row r="794">
          <cell r="B794" t="str">
            <v>Total/UND</v>
          </cell>
          <cell r="G794">
            <v>6725.5400000000009</v>
          </cell>
          <cell r="H794">
            <v>1090.28</v>
          </cell>
          <cell r="I794">
            <v>7815.8200000000006</v>
          </cell>
        </row>
        <row r="796">
          <cell r="A796">
            <v>102.07000000000004</v>
          </cell>
          <cell r="B796" t="str">
            <v>HORMIGON 180kg/cm2 TABLA CEMEX A MANO</v>
          </cell>
          <cell r="C796">
            <v>1</v>
          </cell>
          <cell r="D796" t="str">
            <v>M3</v>
          </cell>
          <cell r="G796">
            <v>6894.85</v>
          </cell>
          <cell r="H796">
            <v>1033.51</v>
          </cell>
          <cell r="I796">
            <v>7928.3600000000006</v>
          </cell>
        </row>
        <row r="797">
          <cell r="B797" t="str">
            <v>Hormigón simple 180Kg/cm2 Tabla Cemex</v>
          </cell>
        </row>
        <row r="798">
          <cell r="B798" t="str">
            <v>Volumen Análisis</v>
          </cell>
          <cell r="C798">
            <v>1</v>
          </cell>
          <cell r="D798" t="str">
            <v>M3</v>
          </cell>
        </row>
        <row r="799">
          <cell r="B799" t="str">
            <v>Materiales y Equipos</v>
          </cell>
        </row>
        <row r="800">
          <cell r="A800" t="str">
            <v>CE003</v>
          </cell>
          <cell r="B800" t="str">
            <v>Cemento Gris 94 lbs. Tipo Portland</v>
          </cell>
          <cell r="C800">
            <v>9</v>
          </cell>
          <cell r="D800" t="str">
            <v>FDA</v>
          </cell>
          <cell r="E800">
            <v>423.72881355932208</v>
          </cell>
          <cell r="F800">
            <v>76.271186440677965</v>
          </cell>
          <cell r="G800">
            <v>3813.56</v>
          </cell>
          <cell r="H800">
            <v>686.44</v>
          </cell>
        </row>
        <row r="801">
          <cell r="A801" t="str">
            <v>AGR001</v>
          </cell>
          <cell r="B801" t="str">
            <v>Arena Itabo gruesa lavada</v>
          </cell>
          <cell r="C801">
            <v>0.56999999999999995</v>
          </cell>
          <cell r="D801" t="str">
            <v>M3E</v>
          </cell>
          <cell r="E801">
            <v>1525.4237288135594</v>
          </cell>
          <cell r="F801">
            <v>274.57627118644069</v>
          </cell>
          <cell r="G801">
            <v>869.49</v>
          </cell>
          <cell r="H801">
            <v>156.51</v>
          </cell>
        </row>
        <row r="802">
          <cell r="A802" t="str">
            <v>AGR005</v>
          </cell>
          <cell r="B802" t="str">
            <v>Grava 3/4"</v>
          </cell>
          <cell r="C802">
            <v>0.53</v>
          </cell>
          <cell r="D802" t="str">
            <v>M3E</v>
          </cell>
          <cell r="E802">
            <v>1305.0847457627119</v>
          </cell>
          <cell r="F802">
            <v>234.91525423728814</v>
          </cell>
          <cell r="G802">
            <v>691.69</v>
          </cell>
          <cell r="H802">
            <v>124.51</v>
          </cell>
        </row>
        <row r="803">
          <cell r="A803" t="str">
            <v>AGR015</v>
          </cell>
          <cell r="B803" t="str">
            <v>Agua</v>
          </cell>
          <cell r="C803">
            <v>60</v>
          </cell>
          <cell r="D803" t="str">
            <v>GL</v>
          </cell>
          <cell r="E803">
            <v>1.1652542372881356</v>
          </cell>
          <cell r="F803">
            <v>0.2097457627118644</v>
          </cell>
          <cell r="G803">
            <v>69.92</v>
          </cell>
          <cell r="H803">
            <v>12.58</v>
          </cell>
        </row>
        <row r="804">
          <cell r="B804" t="str">
            <v>Mano de Obra</v>
          </cell>
        </row>
        <row r="805">
          <cell r="A805">
            <v>101.01</v>
          </cell>
          <cell r="B805" t="str">
            <v>Ligado y vaciado a mano</v>
          </cell>
          <cell r="C805">
            <v>1</v>
          </cell>
          <cell r="D805" t="str">
            <v>M3</v>
          </cell>
          <cell r="E805">
            <v>1450.19</v>
          </cell>
          <cell r="F805">
            <v>53.472142857142849</v>
          </cell>
          <cell r="G805">
            <v>1450.19</v>
          </cell>
          <cell r="H805">
            <v>53.47</v>
          </cell>
        </row>
        <row r="806">
          <cell r="B806" t="str">
            <v>Total/UND</v>
          </cell>
          <cell r="G806">
            <v>6894.85</v>
          </cell>
          <cell r="H806">
            <v>1033.51</v>
          </cell>
          <cell r="I806">
            <v>7928.3600000000006</v>
          </cell>
        </row>
        <row r="808">
          <cell r="A808">
            <v>102.08000000000004</v>
          </cell>
          <cell r="B808" t="str">
            <v>HORMIGON 180kg/cm2 TABLA CEMEX LIGADORA</v>
          </cell>
          <cell r="C808">
            <v>1</v>
          </cell>
          <cell r="D808" t="str">
            <v>M3</v>
          </cell>
          <cell r="G808">
            <v>6461.01</v>
          </cell>
          <cell r="H808">
            <v>1042.67</v>
          </cell>
          <cell r="I808">
            <v>7503.68</v>
          </cell>
        </row>
        <row r="809">
          <cell r="B809" t="str">
            <v>Hormigón simple 180Kg/cm2 Tabla Cemex</v>
          </cell>
        </row>
        <row r="810">
          <cell r="B810" t="str">
            <v>Volumen Análisis</v>
          </cell>
          <cell r="C810">
            <v>1</v>
          </cell>
          <cell r="D810" t="str">
            <v>M3</v>
          </cell>
        </row>
        <row r="811">
          <cell r="B811" t="str">
            <v>Materiales y Equipos</v>
          </cell>
        </row>
        <row r="812">
          <cell r="A812" t="str">
            <v>CE003</v>
          </cell>
          <cell r="B812" t="str">
            <v>Cemento Gris 94 lbs. Tipo Portland</v>
          </cell>
          <cell r="C812">
            <v>9</v>
          </cell>
          <cell r="D812" t="str">
            <v>FDA</v>
          </cell>
          <cell r="E812">
            <v>423.72881355932208</v>
          </cell>
          <cell r="F812">
            <v>76.271186440677965</v>
          </cell>
          <cell r="G812">
            <v>3813.56</v>
          </cell>
          <cell r="H812">
            <v>686.44</v>
          </cell>
        </row>
        <row r="813">
          <cell r="A813" t="str">
            <v>AGR001</v>
          </cell>
          <cell r="B813" t="str">
            <v>Arena Itabo gruesa lavada</v>
          </cell>
          <cell r="C813">
            <v>0.56999999999999995</v>
          </cell>
          <cell r="D813" t="str">
            <v>M3E</v>
          </cell>
          <cell r="E813">
            <v>1525.4237288135594</v>
          </cell>
          <cell r="F813">
            <v>274.57627118644069</v>
          </cell>
          <cell r="G813">
            <v>869.49</v>
          </cell>
          <cell r="H813">
            <v>156.51</v>
          </cell>
        </row>
        <row r="814">
          <cell r="A814" t="str">
            <v>AGR005</v>
          </cell>
          <cell r="B814" t="str">
            <v>Grava 3/4"</v>
          </cell>
          <cell r="C814">
            <v>0.53</v>
          </cell>
          <cell r="D814" t="str">
            <v>M3E</v>
          </cell>
          <cell r="E814">
            <v>1305.0847457627119</v>
          </cell>
          <cell r="F814">
            <v>234.91525423728814</v>
          </cell>
          <cell r="G814">
            <v>691.69</v>
          </cell>
          <cell r="H814">
            <v>124.51</v>
          </cell>
        </row>
        <row r="815">
          <cell r="A815" t="str">
            <v>AGR015</v>
          </cell>
          <cell r="B815" t="str">
            <v>Agua</v>
          </cell>
          <cell r="C815">
            <v>60</v>
          </cell>
          <cell r="D815" t="str">
            <v>GL</v>
          </cell>
          <cell r="E815">
            <v>1.1652542372881356</v>
          </cell>
          <cell r="F815">
            <v>0.2097457627118644</v>
          </cell>
          <cell r="G815">
            <v>69.92</v>
          </cell>
          <cell r="H815">
            <v>12.58</v>
          </cell>
        </row>
        <row r="816">
          <cell r="B816" t="str">
            <v>Mano de Obra</v>
          </cell>
        </row>
        <row r="817">
          <cell r="A817">
            <v>101.02000000000001</v>
          </cell>
          <cell r="B817" t="str">
            <v>Ligado y vaciado con ligadora</v>
          </cell>
          <cell r="C817">
            <v>1</v>
          </cell>
          <cell r="D817" t="str">
            <v>M3</v>
          </cell>
          <cell r="E817">
            <v>1016.3472222222222</v>
          </cell>
          <cell r="F817">
            <v>62.631111111111103</v>
          </cell>
          <cell r="G817">
            <v>1016.35</v>
          </cell>
          <cell r="H817">
            <v>62.63</v>
          </cell>
        </row>
        <row r="818">
          <cell r="B818" t="str">
            <v>Total/UND</v>
          </cell>
          <cell r="G818">
            <v>6461.01</v>
          </cell>
          <cell r="H818">
            <v>1042.67</v>
          </cell>
          <cell r="I818">
            <v>7503.68</v>
          </cell>
        </row>
        <row r="820">
          <cell r="A820">
            <v>102.09000000000005</v>
          </cell>
          <cell r="B820" t="str">
            <v>HORMIGON 180kg/cm2 TABLA CEMEX CON LIGADORA Y WINCHE</v>
          </cell>
          <cell r="C820">
            <v>1</v>
          </cell>
          <cell r="D820" t="str">
            <v>M3</v>
          </cell>
          <cell r="G820">
            <v>6849.43</v>
          </cell>
          <cell r="H820">
            <v>1112.5900000000001</v>
          </cell>
          <cell r="I820">
            <v>7962.02</v>
          </cell>
        </row>
        <row r="821">
          <cell r="B821" t="str">
            <v>Hormigón simple 180Kg/cm2 Tabla Cemex</v>
          </cell>
        </row>
        <row r="822">
          <cell r="B822" t="str">
            <v>Volumen Análisis</v>
          </cell>
          <cell r="C822">
            <v>1</v>
          </cell>
          <cell r="D822" t="str">
            <v>M3</v>
          </cell>
        </row>
        <row r="823">
          <cell r="B823" t="str">
            <v>Materiales y Equipos</v>
          </cell>
        </row>
        <row r="824">
          <cell r="A824" t="str">
            <v>CE003</v>
          </cell>
          <cell r="B824" t="str">
            <v>Cemento Gris 94 lbs. Tipo Portland</v>
          </cell>
          <cell r="C824">
            <v>9</v>
          </cell>
          <cell r="D824" t="str">
            <v>FDA</v>
          </cell>
          <cell r="E824">
            <v>423.72881355932208</v>
          </cell>
          <cell r="F824">
            <v>76.271186440677965</v>
          </cell>
          <cell r="G824">
            <v>3813.56</v>
          </cell>
          <cell r="H824">
            <v>686.44</v>
          </cell>
        </row>
        <row r="825">
          <cell r="A825" t="str">
            <v>AGR001</v>
          </cell>
          <cell r="B825" t="str">
            <v>Arena Itabo gruesa lavada</v>
          </cell>
          <cell r="C825">
            <v>0.56999999999999995</v>
          </cell>
          <cell r="D825" t="str">
            <v>M3E</v>
          </cell>
          <cell r="E825">
            <v>1525.4237288135594</v>
          </cell>
          <cell r="F825">
            <v>274.57627118644069</v>
          </cell>
          <cell r="G825">
            <v>869.49</v>
          </cell>
          <cell r="H825">
            <v>156.51</v>
          </cell>
        </row>
        <row r="826">
          <cell r="A826" t="str">
            <v>AGR005</v>
          </cell>
          <cell r="B826" t="str">
            <v>Grava 3/4"</v>
          </cell>
          <cell r="C826">
            <v>0.53</v>
          </cell>
          <cell r="D826" t="str">
            <v>M3E</v>
          </cell>
          <cell r="E826">
            <v>1305.0847457627119</v>
          </cell>
          <cell r="F826">
            <v>234.91525423728814</v>
          </cell>
          <cell r="G826">
            <v>691.69</v>
          </cell>
          <cell r="H826">
            <v>124.51</v>
          </cell>
        </row>
        <row r="827">
          <cell r="A827" t="str">
            <v>AGR015</v>
          </cell>
          <cell r="B827" t="str">
            <v>Agua</v>
          </cell>
          <cell r="C827">
            <v>60</v>
          </cell>
          <cell r="D827" t="str">
            <v>GL</v>
          </cell>
          <cell r="E827">
            <v>1.1652542372881356</v>
          </cell>
          <cell r="F827">
            <v>0.2097457627118644</v>
          </cell>
          <cell r="G827">
            <v>69.92</v>
          </cell>
          <cell r="H827">
            <v>12.58</v>
          </cell>
        </row>
        <row r="828">
          <cell r="B828" t="str">
            <v>Mano de Obra</v>
          </cell>
        </row>
        <row r="829">
          <cell r="A829">
            <v>101.03000000000002</v>
          </cell>
          <cell r="B829" t="str">
            <v>Ligado y vaciado con ligadora y Winche</v>
          </cell>
          <cell r="C829">
            <v>1</v>
          </cell>
          <cell r="D829" t="str">
            <v>M3</v>
          </cell>
          <cell r="E829">
            <v>1404.7655555555555</v>
          </cell>
          <cell r="F829">
            <v>132.54611111111112</v>
          </cell>
          <cell r="G829">
            <v>1404.77</v>
          </cell>
          <cell r="H829">
            <v>132.55000000000001</v>
          </cell>
        </row>
        <row r="830">
          <cell r="B830" t="str">
            <v>Total/UND</v>
          </cell>
          <cell r="G830">
            <v>6849.43</v>
          </cell>
          <cell r="H830">
            <v>1112.5900000000001</v>
          </cell>
          <cell r="I830">
            <v>7962.02</v>
          </cell>
        </row>
        <row r="832">
          <cell r="A832">
            <v>102.10000000000005</v>
          </cell>
          <cell r="B832" t="str">
            <v>HORMIGON 210kg/cm2 TABLA CEMEX A MANO</v>
          </cell>
          <cell r="C832">
            <v>1</v>
          </cell>
          <cell r="D832" t="str">
            <v>M3</v>
          </cell>
          <cell r="G832">
            <v>6879.6399999999994</v>
          </cell>
          <cell r="H832">
            <v>1030.77</v>
          </cell>
          <cell r="I832">
            <v>7910.41</v>
          </cell>
        </row>
        <row r="833">
          <cell r="B833" t="str">
            <v>Hormigón simple 210Kg/cm2 Tabla Cemex</v>
          </cell>
        </row>
        <row r="834">
          <cell r="B834" t="str">
            <v>Volumen Análisis</v>
          </cell>
          <cell r="C834">
            <v>1</v>
          </cell>
          <cell r="D834" t="str">
            <v>M3</v>
          </cell>
        </row>
        <row r="835">
          <cell r="B835" t="str">
            <v>Materiales y Equipos</v>
          </cell>
        </row>
        <row r="836">
          <cell r="A836" t="str">
            <v>CE003</v>
          </cell>
          <cell r="B836" t="str">
            <v>Cemento Gris 94 lbs. Tipo Portland</v>
          </cell>
          <cell r="C836">
            <v>10</v>
          </cell>
          <cell r="D836" t="str">
            <v>FDA</v>
          </cell>
          <cell r="E836">
            <v>423.72881355932208</v>
          </cell>
          <cell r="F836">
            <v>76.271186440677965</v>
          </cell>
          <cell r="G836">
            <v>4237.29</v>
          </cell>
          <cell r="H836">
            <v>762.71</v>
          </cell>
        </row>
        <row r="837">
          <cell r="A837" t="str">
            <v>AGR001</v>
          </cell>
          <cell r="B837" t="str">
            <v>Arena Itabo gruesa lavada</v>
          </cell>
          <cell r="C837">
            <v>0.55000000000000004</v>
          </cell>
          <cell r="D837" t="str">
            <v>M3E</v>
          </cell>
          <cell r="E837">
            <v>1186.44</v>
          </cell>
          <cell r="F837">
            <v>213.5592</v>
          </cell>
          <cell r="G837">
            <v>652.54</v>
          </cell>
          <cell r="H837">
            <v>117.46</v>
          </cell>
        </row>
        <row r="838">
          <cell r="A838" t="str">
            <v>AGR005</v>
          </cell>
          <cell r="B838" t="str">
            <v>Grava 3/4"</v>
          </cell>
          <cell r="C838">
            <v>0.51</v>
          </cell>
          <cell r="D838" t="str">
            <v>M3E</v>
          </cell>
          <cell r="E838">
            <v>911.02</v>
          </cell>
          <cell r="F838">
            <v>163.9836</v>
          </cell>
          <cell r="G838">
            <v>464.62</v>
          </cell>
          <cell r="H838">
            <v>83.63</v>
          </cell>
        </row>
        <row r="839">
          <cell r="A839" t="str">
            <v>AGR015</v>
          </cell>
          <cell r="B839" t="str">
            <v>Agua</v>
          </cell>
          <cell r="C839">
            <v>60</v>
          </cell>
          <cell r="D839" t="str">
            <v>GL</v>
          </cell>
          <cell r="E839">
            <v>1.25</v>
          </cell>
          <cell r="F839">
            <v>0.22499999999999998</v>
          </cell>
          <cell r="G839">
            <v>75</v>
          </cell>
          <cell r="H839">
            <v>13.5</v>
          </cell>
        </row>
        <row r="840">
          <cell r="A840">
            <v>101.01</v>
          </cell>
          <cell r="B840" t="str">
            <v>Ligado y vaciado a mano</v>
          </cell>
          <cell r="C840">
            <v>1</v>
          </cell>
          <cell r="D840" t="str">
            <v>M3</v>
          </cell>
          <cell r="E840">
            <v>1450.19</v>
          </cell>
          <cell r="F840">
            <v>53.472142857142849</v>
          </cell>
          <cell r="G840">
            <v>1450.19</v>
          </cell>
          <cell r="H840">
            <v>53.47</v>
          </cell>
        </row>
        <row r="841">
          <cell r="B841" t="str">
            <v>Total/UND</v>
          </cell>
          <cell r="G841">
            <v>6879.6399999999994</v>
          </cell>
          <cell r="H841">
            <v>1030.77</v>
          </cell>
          <cell r="I841">
            <v>7910.41</v>
          </cell>
        </row>
        <row r="843">
          <cell r="A843">
            <v>102.11000000000006</v>
          </cell>
          <cell r="B843" t="str">
            <v>HORMIGON 210kg/cm2 TABLA CEMEX LIGADORA</v>
          </cell>
          <cell r="C843">
            <v>1</v>
          </cell>
          <cell r="D843" t="str">
            <v>M3</v>
          </cell>
          <cell r="G843">
            <v>6445.8</v>
          </cell>
          <cell r="H843">
            <v>1039.93</v>
          </cell>
          <cell r="I843">
            <v>7485.7300000000005</v>
          </cell>
        </row>
        <row r="844">
          <cell r="B844" t="str">
            <v>Hormigón simple 210Kg/cm2 Tabla Cemex</v>
          </cell>
        </row>
        <row r="845">
          <cell r="B845" t="str">
            <v>Volumen Análisis</v>
          </cell>
          <cell r="C845">
            <v>1</v>
          </cell>
          <cell r="D845" t="str">
            <v>M3</v>
          </cell>
        </row>
        <row r="846">
          <cell r="B846" t="str">
            <v>Materiales y Equipos</v>
          </cell>
        </row>
        <row r="847">
          <cell r="A847" t="str">
            <v>CE003</v>
          </cell>
          <cell r="B847" t="str">
            <v>Cemento Gris 94 lbs. Tipo Portland</v>
          </cell>
          <cell r="C847">
            <v>10</v>
          </cell>
          <cell r="D847" t="str">
            <v>FDA</v>
          </cell>
          <cell r="E847">
            <v>423.72881355932208</v>
          </cell>
          <cell r="F847">
            <v>76.271186440677965</v>
          </cell>
          <cell r="G847">
            <v>4237.29</v>
          </cell>
          <cell r="H847">
            <v>762.71</v>
          </cell>
        </row>
        <row r="848">
          <cell r="A848" t="str">
            <v>AGR001</v>
          </cell>
          <cell r="B848" t="str">
            <v>Arena Itabo gruesa lavada</v>
          </cell>
          <cell r="C848">
            <v>0.55000000000000004</v>
          </cell>
          <cell r="D848" t="str">
            <v>M3E</v>
          </cell>
          <cell r="E848">
            <v>1186.44</v>
          </cell>
          <cell r="F848">
            <v>213.5592</v>
          </cell>
          <cell r="G848">
            <v>652.54</v>
          </cell>
          <cell r="H848">
            <v>117.46</v>
          </cell>
        </row>
        <row r="849">
          <cell r="A849" t="str">
            <v>AGR005</v>
          </cell>
          <cell r="B849" t="str">
            <v>Grava 3/4"</v>
          </cell>
          <cell r="C849">
            <v>0.51</v>
          </cell>
          <cell r="D849" t="str">
            <v>M3E</v>
          </cell>
          <cell r="E849">
            <v>911.02</v>
          </cell>
          <cell r="F849">
            <v>163.9836</v>
          </cell>
          <cell r="G849">
            <v>464.62</v>
          </cell>
          <cell r="H849">
            <v>83.63</v>
          </cell>
        </row>
        <row r="850">
          <cell r="A850" t="str">
            <v>AGR015</v>
          </cell>
          <cell r="B850" t="str">
            <v>Agua</v>
          </cell>
          <cell r="C850">
            <v>60</v>
          </cell>
          <cell r="D850" t="str">
            <v>GL</v>
          </cell>
          <cell r="E850">
            <v>1.25</v>
          </cell>
          <cell r="F850">
            <v>0.22499999999999998</v>
          </cell>
          <cell r="G850">
            <v>75</v>
          </cell>
          <cell r="H850">
            <v>13.5</v>
          </cell>
        </row>
        <row r="851">
          <cell r="A851">
            <v>101.02000000000001</v>
          </cell>
          <cell r="B851" t="str">
            <v>Ligado y vaciado con ligadora</v>
          </cell>
          <cell r="C851">
            <v>1</v>
          </cell>
          <cell r="D851" t="str">
            <v>M3</v>
          </cell>
          <cell r="E851">
            <v>1016.3472222222222</v>
          </cell>
          <cell r="F851">
            <v>62.631111111111103</v>
          </cell>
          <cell r="G851">
            <v>1016.35</v>
          </cell>
          <cell r="H851">
            <v>62.63</v>
          </cell>
        </row>
        <row r="852">
          <cell r="B852" t="str">
            <v>Total/UND</v>
          </cell>
          <cell r="G852">
            <v>6445.8</v>
          </cell>
          <cell r="H852">
            <v>1039.93</v>
          </cell>
          <cell r="I852">
            <v>7485.7300000000005</v>
          </cell>
        </row>
        <row r="854">
          <cell r="A854">
            <v>102.12000000000006</v>
          </cell>
          <cell r="B854" t="str">
            <v>HORMIGON 210kg/cm2 TABLA CEMEX CON LIGADORA Y WINCHE</v>
          </cell>
          <cell r="C854">
            <v>1</v>
          </cell>
          <cell r="D854" t="str">
            <v>M3</v>
          </cell>
          <cell r="G854">
            <v>6834.2199999999993</v>
          </cell>
          <cell r="H854">
            <v>1109.8500000000001</v>
          </cell>
          <cell r="I854">
            <v>7944.07</v>
          </cell>
        </row>
        <row r="855">
          <cell r="B855" t="str">
            <v>Hormigón simple 210Kg/cm2 Tabla Cemex</v>
          </cell>
        </row>
        <row r="856">
          <cell r="B856" t="str">
            <v>Volumen Análisis</v>
          </cell>
          <cell r="C856">
            <v>1</v>
          </cell>
          <cell r="D856" t="str">
            <v>M3</v>
          </cell>
        </row>
        <row r="857">
          <cell r="B857" t="str">
            <v>Materiales y Equipos</v>
          </cell>
        </row>
        <row r="858">
          <cell r="A858" t="str">
            <v>CE003</v>
          </cell>
          <cell r="B858" t="str">
            <v>Cemento Gris 94 lbs. Tipo Portland</v>
          </cell>
          <cell r="C858">
            <v>10</v>
          </cell>
          <cell r="D858" t="str">
            <v>FDA</v>
          </cell>
          <cell r="E858">
            <v>423.72881355932208</v>
          </cell>
          <cell r="F858">
            <v>76.271186440677965</v>
          </cell>
          <cell r="G858">
            <v>4237.29</v>
          </cell>
          <cell r="H858">
            <v>762.71</v>
          </cell>
        </row>
        <row r="859">
          <cell r="A859" t="str">
            <v>AGR001</v>
          </cell>
          <cell r="B859" t="str">
            <v>Arena Itabo gruesa lavada</v>
          </cell>
          <cell r="C859">
            <v>0.55000000000000004</v>
          </cell>
          <cell r="D859" t="str">
            <v>M3E</v>
          </cell>
          <cell r="E859">
            <v>1186.44</v>
          </cell>
          <cell r="F859">
            <v>213.5592</v>
          </cell>
          <cell r="G859">
            <v>652.54</v>
          </cell>
          <cell r="H859">
            <v>117.46</v>
          </cell>
        </row>
        <row r="860">
          <cell r="A860" t="str">
            <v>AGR005</v>
          </cell>
          <cell r="B860" t="str">
            <v>Grava 3/4"</v>
          </cell>
          <cell r="C860">
            <v>0.51</v>
          </cell>
          <cell r="D860" t="str">
            <v>M3E</v>
          </cell>
          <cell r="E860">
            <v>911.02</v>
          </cell>
          <cell r="F860">
            <v>163.9836</v>
          </cell>
          <cell r="G860">
            <v>464.62</v>
          </cell>
          <cell r="H860">
            <v>83.63</v>
          </cell>
        </row>
        <row r="861">
          <cell r="A861" t="str">
            <v>AGR015</v>
          </cell>
          <cell r="B861" t="str">
            <v>Agua</v>
          </cell>
          <cell r="C861">
            <v>60</v>
          </cell>
          <cell r="D861" t="str">
            <v>GL</v>
          </cell>
          <cell r="E861">
            <v>1.25</v>
          </cell>
          <cell r="F861">
            <v>0.22499999999999998</v>
          </cell>
          <cell r="G861">
            <v>75</v>
          </cell>
          <cell r="H861">
            <v>13.5</v>
          </cell>
        </row>
        <row r="862">
          <cell r="A862">
            <v>101.03000000000002</v>
          </cell>
          <cell r="B862" t="str">
            <v>Ligado y vaciado con ligadora y Winche</v>
          </cell>
          <cell r="C862">
            <v>1</v>
          </cell>
          <cell r="D862" t="str">
            <v>M3</v>
          </cell>
          <cell r="E862">
            <v>1404.7655555555555</v>
          </cell>
          <cell r="F862">
            <v>132.54611111111112</v>
          </cell>
          <cell r="G862">
            <v>1404.77</v>
          </cell>
          <cell r="H862">
            <v>132.55000000000001</v>
          </cell>
        </row>
        <row r="863">
          <cell r="B863" t="str">
            <v>Total/UND</v>
          </cell>
          <cell r="G863">
            <v>6834.2199999999993</v>
          </cell>
          <cell r="H863">
            <v>1109.8500000000001</v>
          </cell>
          <cell r="I863">
            <v>7944.07</v>
          </cell>
        </row>
        <row r="865">
          <cell r="A865">
            <v>102.13000000000007</v>
          </cell>
          <cell r="B865" t="str">
            <v>HORMIGON 240kg/cm2 TABLA CEMEX A MANO</v>
          </cell>
          <cell r="C865">
            <v>1</v>
          </cell>
          <cell r="D865" t="str">
            <v>M3</v>
          </cell>
          <cell r="G865">
            <v>7255.91</v>
          </cell>
          <cell r="H865">
            <v>1098.5</v>
          </cell>
          <cell r="I865">
            <v>8354.41</v>
          </cell>
        </row>
        <row r="866">
          <cell r="B866" t="str">
            <v>Hormigón simple 240Kg/cm2 Tabla Cemex</v>
          </cell>
        </row>
        <row r="867">
          <cell r="B867" t="str">
            <v>Volumen Análisis</v>
          </cell>
          <cell r="C867">
            <v>1</v>
          </cell>
          <cell r="D867" t="str">
            <v>M3</v>
          </cell>
        </row>
        <row r="868">
          <cell r="B868" t="str">
            <v>Materiales y Equipos</v>
          </cell>
        </row>
        <row r="869">
          <cell r="A869" t="str">
            <v>CE003</v>
          </cell>
          <cell r="B869" t="str">
            <v>Cemento Gris 94 lbs. Tipo Portland</v>
          </cell>
          <cell r="C869">
            <v>11</v>
          </cell>
          <cell r="D869" t="str">
            <v>FDA</v>
          </cell>
          <cell r="E869">
            <v>423.72881355932208</v>
          </cell>
          <cell r="F869">
            <v>76.271186440677965</v>
          </cell>
          <cell r="G869">
            <v>4661.0200000000004</v>
          </cell>
          <cell r="H869">
            <v>838.98</v>
          </cell>
        </row>
        <row r="870">
          <cell r="A870" t="str">
            <v>AGR001</v>
          </cell>
          <cell r="B870" t="str">
            <v>Arena Itabo gruesa lavada</v>
          </cell>
          <cell r="C870">
            <v>0.51</v>
          </cell>
          <cell r="D870" t="str">
            <v>M3E</v>
          </cell>
          <cell r="E870">
            <v>1186.44</v>
          </cell>
          <cell r="F870">
            <v>213.5592</v>
          </cell>
          <cell r="G870">
            <v>605.08000000000004</v>
          </cell>
          <cell r="H870">
            <v>108.92</v>
          </cell>
        </row>
        <row r="871">
          <cell r="A871" t="str">
            <v>AGR005</v>
          </cell>
          <cell r="B871" t="str">
            <v>Grava 3/4"</v>
          </cell>
          <cell r="C871">
            <v>0.51</v>
          </cell>
          <cell r="D871" t="str">
            <v>M3E</v>
          </cell>
          <cell r="E871">
            <v>911.02</v>
          </cell>
          <cell r="F871">
            <v>163.9836</v>
          </cell>
          <cell r="G871">
            <v>464.62</v>
          </cell>
          <cell r="H871">
            <v>83.63</v>
          </cell>
        </row>
        <row r="872">
          <cell r="A872" t="str">
            <v>AGR015</v>
          </cell>
          <cell r="B872" t="str">
            <v>Agua</v>
          </cell>
          <cell r="C872">
            <v>60</v>
          </cell>
          <cell r="D872" t="str">
            <v>GL</v>
          </cell>
          <cell r="E872">
            <v>1.25</v>
          </cell>
          <cell r="F872">
            <v>0.22499999999999998</v>
          </cell>
          <cell r="G872">
            <v>75</v>
          </cell>
          <cell r="H872">
            <v>13.5</v>
          </cell>
        </row>
        <row r="873">
          <cell r="A873">
            <v>101.01</v>
          </cell>
          <cell r="B873" t="str">
            <v>Ligado y vaciado a mano</v>
          </cell>
          <cell r="C873">
            <v>1</v>
          </cell>
          <cell r="D873" t="str">
            <v>M3</v>
          </cell>
          <cell r="E873">
            <v>1450.19</v>
          </cell>
          <cell r="F873">
            <v>53.472142857142849</v>
          </cell>
          <cell r="G873">
            <v>1450.19</v>
          </cell>
          <cell r="H873">
            <v>53.47</v>
          </cell>
        </row>
        <row r="874">
          <cell r="B874" t="str">
            <v>Total/UND</v>
          </cell>
          <cell r="G874">
            <v>7255.91</v>
          </cell>
          <cell r="H874">
            <v>1098.5</v>
          </cell>
          <cell r="I874">
            <v>1098.5</v>
          </cell>
        </row>
        <row r="876">
          <cell r="A876">
            <v>102.14000000000007</v>
          </cell>
          <cell r="B876" t="str">
            <v>HORMIGON 240kg/cm2 TABLA CEMEX LIGADORA</v>
          </cell>
          <cell r="C876">
            <v>1</v>
          </cell>
          <cell r="D876" t="str">
            <v>M3</v>
          </cell>
          <cell r="G876">
            <v>6822.0700000000006</v>
          </cell>
          <cell r="H876">
            <v>1107.6600000000001</v>
          </cell>
          <cell r="I876">
            <v>7929.7300000000005</v>
          </cell>
        </row>
        <row r="877">
          <cell r="B877" t="str">
            <v>Hormigón simple 240Kg/cm2 Tabla Cemex</v>
          </cell>
        </row>
        <row r="878">
          <cell r="B878" t="str">
            <v>Volumen Análisis</v>
          </cell>
          <cell r="C878">
            <v>1</v>
          </cell>
          <cell r="D878" t="str">
            <v>M3</v>
          </cell>
        </row>
        <row r="879">
          <cell r="B879" t="str">
            <v>Materiales y Equipos</v>
          </cell>
        </row>
        <row r="880">
          <cell r="A880" t="str">
            <v>CE003</v>
          </cell>
          <cell r="B880" t="str">
            <v>Cemento Gris 94 lbs. Tipo Portland</v>
          </cell>
          <cell r="C880">
            <v>11</v>
          </cell>
          <cell r="D880" t="str">
            <v>FDA</v>
          </cell>
          <cell r="E880">
            <v>423.72881355932208</v>
          </cell>
          <cell r="F880">
            <v>76.271186440677965</v>
          </cell>
          <cell r="G880">
            <v>4661.0200000000004</v>
          </cell>
          <cell r="H880">
            <v>838.98</v>
          </cell>
        </row>
        <row r="881">
          <cell r="A881" t="str">
            <v>AGR001</v>
          </cell>
          <cell r="B881" t="str">
            <v>Arena Itabo gruesa lavada</v>
          </cell>
          <cell r="C881">
            <v>0.51</v>
          </cell>
          <cell r="D881" t="str">
            <v>M3E</v>
          </cell>
          <cell r="E881">
            <v>1186.44</v>
          </cell>
          <cell r="F881">
            <v>213.5592</v>
          </cell>
          <cell r="G881">
            <v>605.08000000000004</v>
          </cell>
          <cell r="H881">
            <v>108.92</v>
          </cell>
        </row>
        <row r="882">
          <cell r="A882" t="str">
            <v>AGR005</v>
          </cell>
          <cell r="B882" t="str">
            <v>Grava 3/4"</v>
          </cell>
          <cell r="C882">
            <v>0.51</v>
          </cell>
          <cell r="D882" t="str">
            <v>M3E</v>
          </cell>
          <cell r="E882">
            <v>911.02</v>
          </cell>
          <cell r="F882">
            <v>163.9836</v>
          </cell>
          <cell r="G882">
            <v>464.62</v>
          </cell>
          <cell r="H882">
            <v>83.63</v>
          </cell>
        </row>
        <row r="883">
          <cell r="A883" t="str">
            <v>AGR015</v>
          </cell>
          <cell r="B883" t="str">
            <v>Agua</v>
          </cell>
          <cell r="C883">
            <v>60</v>
          </cell>
          <cell r="D883" t="str">
            <v>GL</v>
          </cell>
          <cell r="E883">
            <v>1.25</v>
          </cell>
          <cell r="F883">
            <v>0.22499999999999998</v>
          </cell>
          <cell r="G883">
            <v>75</v>
          </cell>
          <cell r="H883">
            <v>13.5</v>
          </cell>
        </row>
        <row r="884">
          <cell r="A884">
            <v>101.02000000000001</v>
          </cell>
          <cell r="B884" t="str">
            <v>Ligado y vaciado con ligadora</v>
          </cell>
          <cell r="C884">
            <v>1</v>
          </cell>
          <cell r="D884" t="str">
            <v>M3</v>
          </cell>
          <cell r="E884">
            <v>1016.3472222222222</v>
          </cell>
          <cell r="F884">
            <v>62.631111111111103</v>
          </cell>
          <cell r="G884">
            <v>1016.35</v>
          </cell>
          <cell r="H884">
            <v>62.63</v>
          </cell>
        </row>
        <row r="885">
          <cell r="B885" t="str">
            <v>Total/UND</v>
          </cell>
          <cell r="G885">
            <v>6822.0700000000006</v>
          </cell>
          <cell r="H885">
            <v>1107.6600000000001</v>
          </cell>
          <cell r="I885">
            <v>7929.7300000000005</v>
          </cell>
        </row>
        <row r="887">
          <cell r="A887">
            <v>102.15000000000008</v>
          </cell>
          <cell r="B887" t="str">
            <v>HORMIGON 240kg/cm2 TABLA CEMEX CON LIGADORA Y WINCHE</v>
          </cell>
          <cell r="C887">
            <v>1</v>
          </cell>
          <cell r="D887" t="str">
            <v>M3</v>
          </cell>
          <cell r="G887">
            <v>7579.27</v>
          </cell>
          <cell r="H887">
            <v>1243.9499999999998</v>
          </cell>
          <cell r="I887">
            <v>8823.2200000000012</v>
          </cell>
        </row>
        <row r="888">
          <cell r="B888" t="str">
            <v>Hormigón simple 240Kg/cm2 Tabla Cemex</v>
          </cell>
        </row>
        <row r="889">
          <cell r="B889" t="str">
            <v>Volumen Análisis</v>
          </cell>
          <cell r="C889">
            <v>1</v>
          </cell>
          <cell r="D889" t="str">
            <v>M3</v>
          </cell>
        </row>
        <row r="890">
          <cell r="B890" t="str">
            <v>Materiales y Equipos</v>
          </cell>
        </row>
        <row r="891">
          <cell r="A891" t="str">
            <v>CE003</v>
          </cell>
          <cell r="B891" t="str">
            <v>Cemento Gris 94 lbs. Tipo Portland</v>
          </cell>
          <cell r="C891">
            <v>11</v>
          </cell>
          <cell r="D891" t="str">
            <v>FDA</v>
          </cell>
          <cell r="E891">
            <v>423.72881355932208</v>
          </cell>
          <cell r="F891">
            <v>76.271186440677965</v>
          </cell>
          <cell r="G891">
            <v>4661.0200000000004</v>
          </cell>
          <cell r="H891">
            <v>838.98</v>
          </cell>
        </row>
        <row r="892">
          <cell r="A892" t="str">
            <v>AGR001</v>
          </cell>
          <cell r="B892" t="str">
            <v>Arena Itabo gruesa lavada</v>
          </cell>
          <cell r="C892">
            <v>0.51</v>
          </cell>
          <cell r="D892" t="str">
            <v>M3E</v>
          </cell>
          <cell r="E892">
            <v>1525.4237288135594</v>
          </cell>
          <cell r="F892">
            <v>274.57627118644069</v>
          </cell>
          <cell r="G892">
            <v>777.97</v>
          </cell>
          <cell r="H892">
            <v>140.03</v>
          </cell>
        </row>
        <row r="893">
          <cell r="A893" t="str">
            <v>AGR005</v>
          </cell>
          <cell r="B893" t="str">
            <v>Grava 3/4"</v>
          </cell>
          <cell r="C893">
            <v>0.51</v>
          </cell>
          <cell r="D893" t="str">
            <v>M3E</v>
          </cell>
          <cell r="E893">
            <v>1305.0847457627119</v>
          </cell>
          <cell r="F893">
            <v>234.91525423728814</v>
          </cell>
          <cell r="G893">
            <v>665.59</v>
          </cell>
          <cell r="H893">
            <v>119.81</v>
          </cell>
        </row>
        <row r="894">
          <cell r="A894" t="str">
            <v>AGR015</v>
          </cell>
          <cell r="B894" t="str">
            <v>Agua</v>
          </cell>
          <cell r="C894">
            <v>60</v>
          </cell>
          <cell r="D894" t="str">
            <v>GL</v>
          </cell>
          <cell r="E894">
            <v>1.1652542372881356</v>
          </cell>
          <cell r="F894">
            <v>0.2097457627118644</v>
          </cell>
          <cell r="G894">
            <v>69.92</v>
          </cell>
          <cell r="H894">
            <v>12.58</v>
          </cell>
        </row>
        <row r="895">
          <cell r="A895">
            <v>101.03000000000002</v>
          </cell>
          <cell r="B895" t="str">
            <v>Ligado y vaciado con ligadora y Winche</v>
          </cell>
          <cell r="C895">
            <v>1</v>
          </cell>
          <cell r="D895" t="str">
            <v>M3</v>
          </cell>
          <cell r="E895">
            <v>1404.7655555555555</v>
          </cell>
          <cell r="F895">
            <v>132.54611111111112</v>
          </cell>
          <cell r="G895">
            <v>1404.77</v>
          </cell>
          <cell r="H895">
            <v>132.55000000000001</v>
          </cell>
        </row>
        <row r="896">
          <cell r="B896" t="str">
            <v>Total/UND</v>
          </cell>
          <cell r="G896">
            <v>7579.27</v>
          </cell>
          <cell r="H896">
            <v>1243.9499999999998</v>
          </cell>
          <cell r="I896">
            <v>8823.2200000000012</v>
          </cell>
        </row>
        <row r="898">
          <cell r="A898">
            <v>102.16</v>
          </cell>
          <cell r="B898" t="str">
            <v xml:space="preserve">HORMIGON CICLÓPEO </v>
          </cell>
          <cell r="C898">
            <v>1</v>
          </cell>
          <cell r="D898" t="str">
            <v>M3</v>
          </cell>
          <cell r="G898">
            <v>7089.87</v>
          </cell>
          <cell r="H898">
            <v>824.17</v>
          </cell>
          <cell r="I898">
            <v>7914.04</v>
          </cell>
        </row>
        <row r="900">
          <cell r="B900" t="str">
            <v>Volumen Análisis</v>
          </cell>
          <cell r="C900">
            <v>1</v>
          </cell>
          <cell r="D900" t="str">
            <v>M3</v>
          </cell>
        </row>
        <row r="901">
          <cell r="B901" t="str">
            <v>Materiales y Equipos</v>
          </cell>
        </row>
        <row r="902">
          <cell r="A902" t="str">
            <v>CE003</v>
          </cell>
          <cell r="B902" t="str">
            <v>Cemento Gris 94 lbs. Tipo Portland</v>
          </cell>
          <cell r="C902">
            <v>6.33</v>
          </cell>
          <cell r="D902" t="str">
            <v>FDA</v>
          </cell>
          <cell r="E902">
            <v>423.72881355932208</v>
          </cell>
          <cell r="F902">
            <v>76.271186440677965</v>
          </cell>
          <cell r="G902">
            <v>2682.2</v>
          </cell>
          <cell r="H902">
            <v>482.8</v>
          </cell>
        </row>
        <row r="903">
          <cell r="A903" t="str">
            <v>AGR001</v>
          </cell>
          <cell r="B903" t="str">
            <v>Arena gruesa</v>
          </cell>
          <cell r="C903">
            <v>0.6</v>
          </cell>
          <cell r="D903" t="str">
            <v>m3</v>
          </cell>
          <cell r="E903">
            <v>1525.4237288135594</v>
          </cell>
          <cell r="F903">
            <v>274.57627118644069</v>
          </cell>
          <cell r="G903">
            <v>915.25</v>
          </cell>
          <cell r="H903">
            <v>164.75</v>
          </cell>
        </row>
        <row r="904">
          <cell r="A904" t="str">
            <v>AGR015</v>
          </cell>
          <cell r="B904" t="str">
            <v>Agua</v>
          </cell>
          <cell r="C904">
            <v>20.7</v>
          </cell>
          <cell r="D904" t="str">
            <v>gl</v>
          </cell>
          <cell r="E904">
            <v>1.1652542372881356</v>
          </cell>
          <cell r="F904">
            <v>0.2097457627118644</v>
          </cell>
          <cell r="G904">
            <v>24.12</v>
          </cell>
          <cell r="H904">
            <v>4.34</v>
          </cell>
        </row>
        <row r="905">
          <cell r="A905">
            <v>2.2599999999999945</v>
          </cell>
          <cell r="B905" t="str">
            <v>telford</v>
          </cell>
          <cell r="C905">
            <v>0.7</v>
          </cell>
          <cell r="D905" t="str">
            <v>M3E</v>
          </cell>
          <cell r="E905">
            <v>1743.1559999999999</v>
          </cell>
          <cell r="F905">
            <v>246.10899999999998</v>
          </cell>
          <cell r="G905">
            <v>1220.21</v>
          </cell>
          <cell r="H905">
            <v>172.28</v>
          </cell>
        </row>
        <row r="906">
          <cell r="B906" t="str">
            <v>Mano de Obra</v>
          </cell>
        </row>
        <row r="907">
          <cell r="A907" t="str">
            <v>O03T2</v>
          </cell>
          <cell r="B907" t="str">
            <v>Albañil</v>
          </cell>
          <cell r="C907">
            <v>0.75</v>
          </cell>
          <cell r="D907" t="str">
            <v>día</v>
          </cell>
          <cell r="E907">
            <v>1789.6299999999999</v>
          </cell>
          <cell r="F907">
            <v>0</v>
          </cell>
          <cell r="G907">
            <v>1342.22</v>
          </cell>
          <cell r="H907">
            <v>0</v>
          </cell>
        </row>
        <row r="908">
          <cell r="A908" t="str">
            <v>O05AY</v>
          </cell>
          <cell r="B908" t="str">
            <v>Ayudante (AY)</v>
          </cell>
          <cell r="C908">
            <v>0.75</v>
          </cell>
          <cell r="D908" t="str">
            <v>día</v>
          </cell>
          <cell r="E908">
            <v>1207.8219999999999</v>
          </cell>
          <cell r="F908">
            <v>0</v>
          </cell>
          <cell r="G908">
            <v>905.87</v>
          </cell>
          <cell r="H908">
            <v>0</v>
          </cell>
        </row>
        <row r="909">
          <cell r="B909" t="str">
            <v>Total/UND</v>
          </cell>
          <cell r="G909">
            <v>7089.87</v>
          </cell>
          <cell r="H909">
            <v>824.17</v>
          </cell>
          <cell r="I909">
            <v>7914.04</v>
          </cell>
        </row>
        <row r="911">
          <cell r="A911">
            <v>103</v>
          </cell>
          <cell r="B911" t="str">
            <v>CIMENTACIONES</v>
          </cell>
        </row>
        <row r="912">
          <cell r="A912" t="str">
            <v>FUN-012</v>
          </cell>
          <cell r="B912" t="str">
            <v>ZAPATAS PARA COLUMNA Z1(1.40X1.40X0.30)M, F'C=210KG/CM2, Ø1/2"@0.10M A.D (FUNERARIA NUEVA ESPERANZA)</v>
          </cell>
          <cell r="C912">
            <v>1</v>
          </cell>
          <cell r="D912" t="str">
            <v>M3</v>
          </cell>
          <cell r="G912">
            <v>13269.619999999999</v>
          </cell>
          <cell r="H912">
            <v>2374.4000000000005</v>
          </cell>
          <cell r="I912">
            <v>15644.02</v>
          </cell>
        </row>
        <row r="913">
          <cell r="B913" t="str">
            <v>Volumen Análisis</v>
          </cell>
          <cell r="C913">
            <v>1</v>
          </cell>
          <cell r="D913" t="str">
            <v>M3</v>
          </cell>
        </row>
        <row r="914">
          <cell r="B914" t="str">
            <v>Materiales y Equipos</v>
          </cell>
        </row>
        <row r="915">
          <cell r="A915" t="str">
            <v>AE002</v>
          </cell>
          <cell r="B915" t="str">
            <v>Acero Estruc. Grado 40-60, 1/2" x 20 a 30 pies</v>
          </cell>
          <cell r="C915">
            <v>1.9450000000000001</v>
          </cell>
          <cell r="D915" t="str">
            <v>QQ</v>
          </cell>
          <cell r="E915">
            <v>3220.3389830508477</v>
          </cell>
          <cell r="F915">
            <v>579.66101694915255</v>
          </cell>
          <cell r="G915">
            <v>6263.56</v>
          </cell>
          <cell r="H915">
            <v>1127.44</v>
          </cell>
        </row>
        <row r="916">
          <cell r="A916" t="str">
            <v>HI002</v>
          </cell>
          <cell r="B916" t="str">
            <v>Hormigón 210 Kg/cm2 (incluye bomba y colocación)</v>
          </cell>
          <cell r="C916">
            <v>1.05</v>
          </cell>
          <cell r="D916" t="str">
            <v>M3</v>
          </cell>
          <cell r="E916">
            <v>6217.7966101694919</v>
          </cell>
          <cell r="F916">
            <v>1119.2033898305085</v>
          </cell>
          <cell r="G916">
            <v>6528.69</v>
          </cell>
          <cell r="H916">
            <v>1175.1600000000001</v>
          </cell>
        </row>
        <row r="917">
          <cell r="A917" t="str">
            <v>AE016</v>
          </cell>
          <cell r="B917" t="str">
            <v>Alambre Galvanizado Calibre 18 (Varillas)</v>
          </cell>
          <cell r="C917">
            <v>3.89</v>
          </cell>
          <cell r="D917" t="str">
            <v>LB</v>
          </cell>
          <cell r="E917">
            <v>102.54237288135593</v>
          </cell>
          <cell r="F917">
            <v>18.457627118644066</v>
          </cell>
          <cell r="G917">
            <v>398.89</v>
          </cell>
          <cell r="H917">
            <v>71.8</v>
          </cell>
        </row>
        <row r="918">
          <cell r="B918" t="str">
            <v>Mano de Obra</v>
          </cell>
        </row>
        <row r="919">
          <cell r="A919">
            <v>200.09999999999991</v>
          </cell>
          <cell r="B919" t="str">
            <v>Mano de Obra Acero</v>
          </cell>
          <cell r="C919">
            <v>0.51020408163265318</v>
          </cell>
          <cell r="D919" t="str">
            <v>ML</v>
          </cell>
          <cell r="E919">
            <v>153.82399999999998</v>
          </cell>
          <cell r="F919">
            <v>0</v>
          </cell>
          <cell r="G919">
            <v>78.48</v>
          </cell>
          <cell r="H919">
            <v>0</v>
          </cell>
        </row>
        <row r="920">
          <cell r="B920" t="str">
            <v>Total/UND</v>
          </cell>
          <cell r="G920">
            <v>13269.619999999999</v>
          </cell>
          <cell r="H920">
            <v>2374.4000000000005</v>
          </cell>
          <cell r="I920">
            <v>15644.02</v>
          </cell>
        </row>
        <row r="922">
          <cell r="A922" t="str">
            <v>FUN-013</v>
          </cell>
          <cell r="B922" t="str">
            <v>ZAPATAS PARA COLUMNA Z2(1.60X1.60X0.35)M, F'C=210KG/CM2, Ø1/2"@0.10M A.D Y A.C.  (FUNERARIA NUEVA ESPERANZA)</v>
          </cell>
          <cell r="C922">
            <v>1</v>
          </cell>
          <cell r="D922" t="str">
            <v>M3</v>
          </cell>
          <cell r="G922">
            <v>17515.88</v>
          </cell>
          <cell r="H922">
            <v>3142.04</v>
          </cell>
          <cell r="I922">
            <v>20657.920000000002</v>
          </cell>
        </row>
        <row r="923">
          <cell r="B923" t="str">
            <v>Volumen Análisis</v>
          </cell>
          <cell r="C923">
            <v>1</v>
          </cell>
          <cell r="D923" t="str">
            <v>M3</v>
          </cell>
        </row>
        <row r="924">
          <cell r="B924" t="str">
            <v>Materiales y Equipos</v>
          </cell>
        </row>
        <row r="925">
          <cell r="A925" t="str">
            <v>AE002</v>
          </cell>
          <cell r="B925" t="str">
            <v>Acero Estruc. Grado 40-60, 1/2" x 20 a 30 pies</v>
          </cell>
          <cell r="C925">
            <v>3.19</v>
          </cell>
          <cell r="D925" t="str">
            <v>QQ</v>
          </cell>
          <cell r="E925">
            <v>3220.3389830508477</v>
          </cell>
          <cell r="F925">
            <v>579.66101694915255</v>
          </cell>
          <cell r="G925">
            <v>10272.879999999999</v>
          </cell>
          <cell r="H925">
            <v>1849.12</v>
          </cell>
        </row>
        <row r="926">
          <cell r="A926" t="str">
            <v>HI002</v>
          </cell>
          <cell r="B926" t="str">
            <v>Hormigón 210 Kg/cm2 (incluye bomba y colocación)</v>
          </cell>
          <cell r="C926">
            <v>1.05</v>
          </cell>
          <cell r="D926" t="str">
            <v>M3</v>
          </cell>
          <cell r="E926">
            <v>6217.7966101694919</v>
          </cell>
          <cell r="F926">
            <v>1119.2033898305085</v>
          </cell>
          <cell r="G926">
            <v>6528.69</v>
          </cell>
          <cell r="H926">
            <v>1175.1600000000001</v>
          </cell>
        </row>
        <row r="927">
          <cell r="A927" t="str">
            <v>AE016</v>
          </cell>
          <cell r="B927" t="str">
            <v>Alambre Galvanizado Calibre 18 (Varillas)</v>
          </cell>
          <cell r="C927">
            <v>6.38</v>
          </cell>
          <cell r="D927" t="str">
            <v>LB</v>
          </cell>
          <cell r="E927">
            <v>102.54237288135593</v>
          </cell>
          <cell r="F927">
            <v>18.457627118644066</v>
          </cell>
          <cell r="G927">
            <v>654.22</v>
          </cell>
          <cell r="H927">
            <v>117.76</v>
          </cell>
        </row>
        <row r="928">
          <cell r="B928" t="str">
            <v>Mano de Obra</v>
          </cell>
        </row>
        <row r="929">
          <cell r="A929">
            <v>200.09999999999991</v>
          </cell>
          <cell r="B929" t="str">
            <v>Mano de Obra Acero</v>
          </cell>
          <cell r="C929">
            <v>0.39062499999999994</v>
          </cell>
          <cell r="D929" t="str">
            <v>ML</v>
          </cell>
          <cell r="E929">
            <v>153.82399999999998</v>
          </cell>
          <cell r="F929">
            <v>0</v>
          </cell>
          <cell r="G929">
            <v>60.09</v>
          </cell>
          <cell r="H929">
            <v>0</v>
          </cell>
        </row>
        <row r="930">
          <cell r="B930" t="str">
            <v>Total/UND</v>
          </cell>
          <cell r="G930">
            <v>17515.88</v>
          </cell>
          <cell r="H930">
            <v>3142.04</v>
          </cell>
          <cell r="I930">
            <v>20657.920000000002</v>
          </cell>
        </row>
        <row r="932">
          <cell r="A932">
            <v>103.01</v>
          </cell>
          <cell r="B932" t="str">
            <v>ZAPATAS PARA COLUMNA (1.10X1.10X0.35)M, F'C=210KG/CM2, Ø1/2"@0.10M A.D  (ESC. LABORAL LOS PALMARES)</v>
          </cell>
          <cell r="C932">
            <v>1</v>
          </cell>
          <cell r="D932" t="str">
            <v>M3</v>
          </cell>
          <cell r="G932">
            <v>13605.019999999999</v>
          </cell>
          <cell r="H932">
            <v>2423.7200000000003</v>
          </cell>
          <cell r="I932">
            <v>16028.739999999998</v>
          </cell>
        </row>
        <row r="933">
          <cell r="B933" t="str">
            <v>Volumen Análisis</v>
          </cell>
          <cell r="C933">
            <v>1</v>
          </cell>
          <cell r="D933" t="str">
            <v>M3</v>
          </cell>
        </row>
        <row r="934">
          <cell r="B934" t="str">
            <v>Materiales y Equipos</v>
          </cell>
        </row>
        <row r="935">
          <cell r="A935" t="str">
            <v>AE002</v>
          </cell>
          <cell r="B935" t="str">
            <v>Acero Estruc. Grado 40-60, 1/2" x 20 a 30 pies</v>
          </cell>
          <cell r="C935">
            <v>2.0249999999999999</v>
          </cell>
          <cell r="D935" t="str">
            <v>QQ</v>
          </cell>
          <cell r="E935">
            <v>3220.3389830508477</v>
          </cell>
          <cell r="F935">
            <v>579.66101694915255</v>
          </cell>
          <cell r="G935">
            <v>6521.19</v>
          </cell>
          <cell r="H935">
            <v>1173.81</v>
          </cell>
        </row>
        <row r="936">
          <cell r="A936" t="str">
            <v>HI002</v>
          </cell>
          <cell r="B936" t="str">
            <v>Hormigón 210 Kg/cm2 (incluye bomba y colocación)</v>
          </cell>
          <cell r="C936">
            <v>1.05</v>
          </cell>
          <cell r="D936" t="str">
            <v>M3</v>
          </cell>
          <cell r="E936">
            <v>6217.7966101694919</v>
          </cell>
          <cell r="F936">
            <v>1119.2033898305085</v>
          </cell>
          <cell r="G936">
            <v>6528.69</v>
          </cell>
          <cell r="H936">
            <v>1175.1600000000001</v>
          </cell>
        </row>
        <row r="937">
          <cell r="A937" t="str">
            <v>AE016</v>
          </cell>
          <cell r="B937" t="str">
            <v>Alambre Galvanizado Calibre 18 (Varillas)</v>
          </cell>
          <cell r="C937">
            <v>4.05</v>
          </cell>
          <cell r="D937" t="str">
            <v>LB</v>
          </cell>
          <cell r="E937">
            <v>102.54237288135593</v>
          </cell>
          <cell r="F937">
            <v>18.457627118644066</v>
          </cell>
          <cell r="G937">
            <v>415.3</v>
          </cell>
          <cell r="H937">
            <v>74.75</v>
          </cell>
        </row>
        <row r="938">
          <cell r="B938" t="str">
            <v>Mano de Obra</v>
          </cell>
        </row>
        <row r="939">
          <cell r="A939">
            <v>200.09999999999991</v>
          </cell>
          <cell r="B939" t="str">
            <v>Mano de Obra Acero</v>
          </cell>
          <cell r="C939">
            <v>0.90909090909090906</v>
          </cell>
          <cell r="D939" t="str">
            <v>ML</v>
          </cell>
          <cell r="E939">
            <v>153.82399999999998</v>
          </cell>
          <cell r="F939">
            <v>0</v>
          </cell>
          <cell r="G939">
            <v>139.84</v>
          </cell>
          <cell r="H939">
            <v>0</v>
          </cell>
        </row>
        <row r="940">
          <cell r="B940" t="str">
            <v>Total/UND</v>
          </cell>
          <cell r="G940">
            <v>13605.019999999999</v>
          </cell>
          <cell r="H940">
            <v>2423.7200000000003</v>
          </cell>
          <cell r="I940">
            <v>16028.739999999998</v>
          </cell>
        </row>
        <row r="942">
          <cell r="A942">
            <v>103.02</v>
          </cell>
          <cell r="B942" t="str">
            <v>ZAPATAS PARA COLUMNA (1.10X1.10X0.35)M, F'C=210KG/CM2, Ø1/2"@0.10M A.D Y A. C. (ESC. LABORAL LOS PALMARES)</v>
          </cell>
          <cell r="C942">
            <v>1</v>
          </cell>
          <cell r="D942" t="str">
            <v>M3</v>
          </cell>
          <cell r="G942">
            <v>20541.490000000002</v>
          </cell>
          <cell r="H942">
            <v>3672.3</v>
          </cell>
          <cell r="I942">
            <v>24213.79</v>
          </cell>
        </row>
        <row r="943">
          <cell r="B943" t="str">
            <v>Volumen Análisis</v>
          </cell>
          <cell r="C943">
            <v>1</v>
          </cell>
          <cell r="D943" t="str">
            <v>M3</v>
          </cell>
        </row>
        <row r="944">
          <cell r="B944" t="str">
            <v>Materiales y Equipos</v>
          </cell>
        </row>
        <row r="945">
          <cell r="A945" t="str">
            <v>AE002</v>
          </cell>
          <cell r="B945" t="str">
            <v>Acero Estruc. Grado 40-60, 1/2" x 20 a 30 pies</v>
          </cell>
          <cell r="C945">
            <v>4.05</v>
          </cell>
          <cell r="D945" t="str">
            <v>QQ</v>
          </cell>
          <cell r="E945">
            <v>3220.3389830508477</v>
          </cell>
          <cell r="F945">
            <v>579.66101694915255</v>
          </cell>
          <cell r="G945">
            <v>13042.37</v>
          </cell>
          <cell r="H945">
            <v>2347.63</v>
          </cell>
        </row>
        <row r="946">
          <cell r="A946" t="str">
            <v>HI002</v>
          </cell>
          <cell r="B946" t="str">
            <v>Hormigón 210 Kg/cm2 (incluye bomba y colocación)</v>
          </cell>
          <cell r="C946">
            <v>1.05</v>
          </cell>
          <cell r="D946" t="str">
            <v>M3</v>
          </cell>
          <cell r="E946">
            <v>6217.7966101694919</v>
          </cell>
          <cell r="F946">
            <v>1119.2033898305085</v>
          </cell>
          <cell r="G946">
            <v>6528.69</v>
          </cell>
          <cell r="H946">
            <v>1175.1600000000001</v>
          </cell>
        </row>
        <row r="947">
          <cell r="A947" t="str">
            <v>AE016</v>
          </cell>
          <cell r="B947" t="str">
            <v>Alambre Galvanizado Calibre 18 (Varillas)</v>
          </cell>
          <cell r="C947">
            <v>8.1</v>
          </cell>
          <cell r="D947" t="str">
            <v>LB</v>
          </cell>
          <cell r="E947">
            <v>102.54237288135593</v>
          </cell>
          <cell r="F947">
            <v>18.457627118644066</v>
          </cell>
          <cell r="G947">
            <v>830.59</v>
          </cell>
          <cell r="H947">
            <v>149.51</v>
          </cell>
        </row>
        <row r="948">
          <cell r="B948" t="str">
            <v>Mano de Obra</v>
          </cell>
        </row>
        <row r="949">
          <cell r="A949">
            <v>200.09999999999991</v>
          </cell>
          <cell r="B949" t="str">
            <v>Mano de Obra Acero</v>
          </cell>
          <cell r="C949">
            <v>0.90909090909090906</v>
          </cell>
          <cell r="D949" t="str">
            <v>ML</v>
          </cell>
          <cell r="E949">
            <v>153.82399999999998</v>
          </cell>
          <cell r="F949">
            <v>0</v>
          </cell>
          <cell r="G949">
            <v>139.84</v>
          </cell>
          <cell r="H949">
            <v>0</v>
          </cell>
        </row>
        <row r="950">
          <cell r="B950" t="str">
            <v>Total/UND</v>
          </cell>
          <cell r="G950">
            <v>20541.490000000002</v>
          </cell>
          <cell r="H950">
            <v>3672.3</v>
          </cell>
          <cell r="I950">
            <v>24213.79</v>
          </cell>
        </row>
        <row r="952">
          <cell r="A952">
            <v>103.03</v>
          </cell>
          <cell r="B952" t="str">
            <v xml:space="preserve">ZAPATAS PARA COLUMNA (0.80X0.80X0.30)M, F'C=210KG/CM2, Ø1/2"@0.13M A.D </v>
          </cell>
          <cell r="C952">
            <v>1</v>
          </cell>
          <cell r="D952" t="str">
            <v>M3</v>
          </cell>
          <cell r="G952">
            <v>13095.68</v>
          </cell>
          <cell r="H952">
            <v>2322.6099999999997</v>
          </cell>
          <cell r="I952">
            <v>15418.29</v>
          </cell>
        </row>
        <row r="953">
          <cell r="B953" t="str">
            <v>Volumen Análisis</v>
          </cell>
          <cell r="C953">
            <v>1</v>
          </cell>
          <cell r="D953" t="str">
            <v>M3</v>
          </cell>
        </row>
        <row r="954">
          <cell r="B954" t="str">
            <v>Materiales y Equipos</v>
          </cell>
        </row>
        <row r="955">
          <cell r="A955" t="str">
            <v>AE002</v>
          </cell>
          <cell r="B955" t="str">
            <v>Acero Estruc. Grado 40-60, 1/2" x 20 a 30 pies</v>
          </cell>
          <cell r="C955">
            <v>1.861</v>
          </cell>
          <cell r="D955" t="str">
            <v>QQ</v>
          </cell>
          <cell r="E955">
            <v>3220.3389830508477</v>
          </cell>
          <cell r="F955">
            <v>579.66101694915255</v>
          </cell>
          <cell r="G955">
            <v>5993.05</v>
          </cell>
          <cell r="H955">
            <v>1078.75</v>
          </cell>
        </row>
        <row r="956">
          <cell r="A956" t="str">
            <v>HI002</v>
          </cell>
          <cell r="B956" t="str">
            <v>Hormigón 210 Kg/cm2 (incluye bomba y colocación)</v>
          </cell>
          <cell r="C956">
            <v>1.05</v>
          </cell>
          <cell r="D956" t="str">
            <v>M3</v>
          </cell>
          <cell r="E956">
            <v>6217.7966101694919</v>
          </cell>
          <cell r="F956">
            <v>1119.2033898305085</v>
          </cell>
          <cell r="G956">
            <v>6528.69</v>
          </cell>
          <cell r="H956">
            <v>1175.1600000000001</v>
          </cell>
        </row>
        <row r="957">
          <cell r="A957" t="str">
            <v>AE016</v>
          </cell>
          <cell r="B957" t="str">
            <v>Alambre Galvanizado Calibre 18 (Varillas)</v>
          </cell>
          <cell r="C957">
            <v>3.722</v>
          </cell>
          <cell r="D957" t="str">
            <v>LB</v>
          </cell>
          <cell r="E957">
            <v>102.54237288135593</v>
          </cell>
          <cell r="F957">
            <v>18.457627118644066</v>
          </cell>
          <cell r="G957">
            <v>381.66</v>
          </cell>
          <cell r="H957">
            <v>68.7</v>
          </cell>
        </row>
        <row r="958">
          <cell r="B958" t="str">
            <v>Mano de Obra</v>
          </cell>
        </row>
        <row r="959">
          <cell r="A959">
            <v>200.09999999999991</v>
          </cell>
          <cell r="B959" t="str">
            <v>Mano de Obra Acero</v>
          </cell>
          <cell r="C959">
            <v>1.25</v>
          </cell>
          <cell r="D959" t="str">
            <v>ML</v>
          </cell>
          <cell r="E959">
            <v>153.82399999999998</v>
          </cell>
          <cell r="F959">
            <v>0</v>
          </cell>
          <cell r="G959">
            <v>192.28</v>
          </cell>
          <cell r="H959">
            <v>0</v>
          </cell>
        </row>
        <row r="960">
          <cell r="B960" t="str">
            <v>Total/UND</v>
          </cell>
          <cell r="G960">
            <v>13095.68</v>
          </cell>
          <cell r="H960">
            <v>2322.6099999999997</v>
          </cell>
          <cell r="I960">
            <v>15418.29</v>
          </cell>
        </row>
        <row r="962">
          <cell r="A962">
            <v>103.04</v>
          </cell>
          <cell r="B962" t="str">
            <v xml:space="preserve">ZAPATAS PARA COLUMNA (0.80X0.80X0.25)M, F'C=210KG/CM2 (LIGADORA), Ø1/2"@0.15M A.D -  (VIVIENDA TIPO) </v>
          </cell>
          <cell r="C962">
            <v>1</v>
          </cell>
          <cell r="D962" t="str">
            <v>M3</v>
          </cell>
          <cell r="G962">
            <v>13284.35</v>
          </cell>
          <cell r="H962">
            <v>2224.2199999999998</v>
          </cell>
          <cell r="I962">
            <v>15508.57</v>
          </cell>
        </row>
        <row r="963">
          <cell r="B963" t="str">
            <v>Volumen Análisis</v>
          </cell>
          <cell r="C963">
            <v>1</v>
          </cell>
          <cell r="D963" t="str">
            <v>M3</v>
          </cell>
        </row>
        <row r="964">
          <cell r="B964" t="str">
            <v>Materiales y Equipos</v>
          </cell>
        </row>
        <row r="965">
          <cell r="A965" t="str">
            <v>AE002</v>
          </cell>
          <cell r="B965" t="str">
            <v>Acero Estruc. Grado 40-60, 1/2" x 20 a 30 pies</v>
          </cell>
          <cell r="C965">
            <v>1.7869999999999999</v>
          </cell>
          <cell r="D965" t="str">
            <v>QQ</v>
          </cell>
          <cell r="E965">
            <v>3220.3389830508477</v>
          </cell>
          <cell r="F965">
            <v>579.66101694915255</v>
          </cell>
          <cell r="G965">
            <v>5754.75</v>
          </cell>
          <cell r="H965">
            <v>1035.8499999999999</v>
          </cell>
        </row>
        <row r="966">
          <cell r="A966">
            <v>102.05000000000003</v>
          </cell>
          <cell r="B966" t="str">
            <v>Vaciado y ligado Hormigón 1:2:4 - 10% desp</v>
          </cell>
          <cell r="C966">
            <v>1.1000000000000001</v>
          </cell>
          <cell r="D966" t="str">
            <v>M3</v>
          </cell>
          <cell r="E966">
            <v>6337.1200000000008</v>
          </cell>
          <cell r="F966">
            <v>1020.36</v>
          </cell>
          <cell r="G966">
            <v>6970.83</v>
          </cell>
          <cell r="H966">
            <v>1122.4000000000001</v>
          </cell>
        </row>
        <row r="967">
          <cell r="A967" t="str">
            <v>AE016</v>
          </cell>
          <cell r="B967" t="str">
            <v>Alambre Galvanizado Calibre 18 (Varillas)</v>
          </cell>
          <cell r="C967">
            <v>3.5739999999999998</v>
          </cell>
          <cell r="D967" t="str">
            <v>LB</v>
          </cell>
          <cell r="E967">
            <v>102.54237288135593</v>
          </cell>
          <cell r="F967">
            <v>18.457627118644066</v>
          </cell>
          <cell r="G967">
            <v>366.49</v>
          </cell>
          <cell r="H967">
            <v>65.97</v>
          </cell>
        </row>
        <row r="968">
          <cell r="B968" t="str">
            <v>Mano de Obra</v>
          </cell>
        </row>
        <row r="969">
          <cell r="A969">
            <v>200.09999999999991</v>
          </cell>
          <cell r="B969" t="str">
            <v>Mano de Obra Acero</v>
          </cell>
          <cell r="C969">
            <v>1.25</v>
          </cell>
          <cell r="D969" t="str">
            <v>ML</v>
          </cell>
          <cell r="E969">
            <v>153.82399999999998</v>
          </cell>
          <cell r="F969">
            <v>0</v>
          </cell>
          <cell r="G969">
            <v>192.28</v>
          </cell>
          <cell r="H969">
            <v>0</v>
          </cell>
        </row>
        <row r="970">
          <cell r="B970" t="str">
            <v>Total/UND</v>
          </cell>
          <cell r="G970">
            <v>13284.35</v>
          </cell>
          <cell r="H970">
            <v>2224.2199999999998</v>
          </cell>
          <cell r="I970">
            <v>15508.57</v>
          </cell>
        </row>
        <row r="972">
          <cell r="A972">
            <v>103.05000000000001</v>
          </cell>
          <cell r="B972" t="str">
            <v>ZAPATAS PARA COLUMNA (1.00X1.00X0.30)M, F'C=210KG/CM2 (LIGADORA), Ainf. Ø1/2"@0.10M A.D - Asup. Ø3/8"@0.10M A.D</v>
          </cell>
          <cell r="C972">
            <v>1</v>
          </cell>
          <cell r="D972" t="str">
            <v>M3</v>
          </cell>
          <cell r="G972">
            <v>18151.969999999998</v>
          </cell>
          <cell r="H972">
            <v>3107.31</v>
          </cell>
          <cell r="I972">
            <v>21259.279999999999</v>
          </cell>
        </row>
        <row r="973">
          <cell r="B973" t="str">
            <v>Volumen Análisis</v>
          </cell>
          <cell r="C973">
            <v>1</v>
          </cell>
          <cell r="D973" t="str">
            <v>M3</v>
          </cell>
        </row>
        <row r="974">
          <cell r="B974" t="str">
            <v>Materiales y Equipos</v>
          </cell>
        </row>
        <row r="975">
          <cell r="A975" t="str">
            <v>AE002</v>
          </cell>
          <cell r="B975" t="str">
            <v>Acero Estruc. Grado 40-60, 1/2" x 20 a 30 pies</v>
          </cell>
          <cell r="C975">
            <v>2.234</v>
          </cell>
          <cell r="D975" t="str">
            <v>QQ</v>
          </cell>
          <cell r="E975">
            <v>3220.3389830508477</v>
          </cell>
          <cell r="F975">
            <v>579.66101694915255</v>
          </cell>
          <cell r="G975">
            <v>7194.24</v>
          </cell>
          <cell r="H975">
            <v>1294.96</v>
          </cell>
        </row>
        <row r="976">
          <cell r="A976" t="str">
            <v>AE001</v>
          </cell>
          <cell r="B976" t="str">
            <v>Acero Estruc. Grado 40-60, 3/8" x 20 a 30 pies</v>
          </cell>
          <cell r="C976">
            <v>1.048</v>
          </cell>
          <cell r="E976">
            <v>3220.3389830508477</v>
          </cell>
          <cell r="F976">
            <v>579.66101694915255</v>
          </cell>
          <cell r="G976">
            <v>3374.92</v>
          </cell>
          <cell r="H976">
            <v>607.48</v>
          </cell>
        </row>
        <row r="977">
          <cell r="A977">
            <v>102.05000000000003</v>
          </cell>
          <cell r="B977" t="str">
            <v>Vaciado y ligado Hormigón 1:2:4 - 10% desp</v>
          </cell>
          <cell r="C977">
            <v>1.1000000000000001</v>
          </cell>
          <cell r="D977" t="str">
            <v>M3</v>
          </cell>
          <cell r="E977">
            <v>6337.1200000000008</v>
          </cell>
          <cell r="F977">
            <v>1020.36</v>
          </cell>
          <cell r="G977">
            <v>6970.83</v>
          </cell>
          <cell r="H977">
            <v>1122.4000000000001</v>
          </cell>
        </row>
        <row r="978">
          <cell r="A978" t="str">
            <v>AE016</v>
          </cell>
          <cell r="B978" t="str">
            <v>Alambre Galvanizado Calibre 18 (Varillas)</v>
          </cell>
          <cell r="C978">
            <v>4.468</v>
          </cell>
          <cell r="D978" t="str">
            <v>LB</v>
          </cell>
          <cell r="E978">
            <v>102.54237288135593</v>
          </cell>
          <cell r="F978">
            <v>18.457627118644066</v>
          </cell>
          <cell r="G978">
            <v>458.16</v>
          </cell>
          <cell r="H978">
            <v>82.47</v>
          </cell>
        </row>
        <row r="979">
          <cell r="B979" t="str">
            <v>Mano de Obra</v>
          </cell>
        </row>
        <row r="980">
          <cell r="A980">
            <v>200.09999999999991</v>
          </cell>
          <cell r="B980" t="str">
            <v>Mano de Obra Acero</v>
          </cell>
          <cell r="C980">
            <v>1</v>
          </cell>
          <cell r="D980" t="str">
            <v>ML</v>
          </cell>
          <cell r="E980">
            <v>153.82399999999998</v>
          </cell>
          <cell r="F980">
            <v>0</v>
          </cell>
          <cell r="G980">
            <v>153.82</v>
          </cell>
          <cell r="H980">
            <v>0</v>
          </cell>
        </row>
        <row r="981">
          <cell r="B981" t="str">
            <v>Total/UND</v>
          </cell>
          <cell r="G981">
            <v>18151.969999999998</v>
          </cell>
          <cell r="H981">
            <v>3107.31</v>
          </cell>
          <cell r="I981">
            <v>21259.279999999999</v>
          </cell>
        </row>
        <row r="983">
          <cell r="A983">
            <v>103.06000000000002</v>
          </cell>
          <cell r="B983" t="str">
            <v>ZAPATAS PARA COLUMNA (1.00X1.00X0.40)M, F'C=210KG/CM2 (LIGADORA), Ainf. Ø1/2"@0.15M A.D</v>
          </cell>
          <cell r="C983">
            <v>1</v>
          </cell>
          <cell r="D983" t="str">
            <v>M3</v>
          </cell>
          <cell r="G983">
            <v>11756.73</v>
          </cell>
          <cell r="H983">
            <v>1880.7900000000002</v>
          </cell>
          <cell r="I983">
            <v>13637.52</v>
          </cell>
        </row>
        <row r="984">
          <cell r="B984" t="str">
            <v>Volumen Análisis</v>
          </cell>
          <cell r="C984">
            <v>1</v>
          </cell>
          <cell r="D984" t="str">
            <v>M3</v>
          </cell>
        </row>
        <row r="985">
          <cell r="B985" t="str">
            <v>Materiales y Equipos</v>
          </cell>
        </row>
        <row r="986">
          <cell r="A986" t="str">
            <v>AE002</v>
          </cell>
          <cell r="B986" t="str">
            <v>Acero Estruc. Grado 40-60, 1/2" x 20 a 30 pies</v>
          </cell>
          <cell r="C986">
            <v>1.23</v>
          </cell>
          <cell r="D986" t="str">
            <v>QQ</v>
          </cell>
          <cell r="E986">
            <v>3220.3389830508477</v>
          </cell>
          <cell r="F986">
            <v>579.66101694915255</v>
          </cell>
          <cell r="G986">
            <v>3961.02</v>
          </cell>
          <cell r="H986">
            <v>712.98</v>
          </cell>
        </row>
        <row r="987">
          <cell r="A987">
            <v>102.05000000000003</v>
          </cell>
          <cell r="B987" t="str">
            <v>Vaciado y ligado Hormigón 1:2:4 - 10% desp</v>
          </cell>
          <cell r="C987">
            <v>1.1000000000000001</v>
          </cell>
          <cell r="D987" t="str">
            <v>M3</v>
          </cell>
          <cell r="E987">
            <v>6337.1200000000008</v>
          </cell>
          <cell r="F987">
            <v>1020.36</v>
          </cell>
          <cell r="G987">
            <v>6970.83</v>
          </cell>
          <cell r="H987">
            <v>1122.4000000000001</v>
          </cell>
        </row>
        <row r="988">
          <cell r="A988" t="str">
            <v>AE016</v>
          </cell>
          <cell r="B988" t="str">
            <v>Alambre Galvanizado Calibre 18 (Varillas)</v>
          </cell>
          <cell r="C988">
            <v>2.46</v>
          </cell>
          <cell r="D988" t="str">
            <v>LB</v>
          </cell>
          <cell r="E988">
            <v>102.54237288135593</v>
          </cell>
          <cell r="F988">
            <v>18.457627118644066</v>
          </cell>
          <cell r="G988">
            <v>252.25</v>
          </cell>
          <cell r="H988">
            <v>45.41</v>
          </cell>
        </row>
        <row r="989">
          <cell r="B989" t="str">
            <v>Mano de Obra</v>
          </cell>
        </row>
        <row r="990">
          <cell r="A990">
            <v>200.05999999999995</v>
          </cell>
          <cell r="B990" t="str">
            <v>Mano de Obra Acero</v>
          </cell>
          <cell r="C990">
            <v>1.23</v>
          </cell>
          <cell r="D990" t="str">
            <v>QQ</v>
          </cell>
          <cell r="E990">
            <v>465.55015207360725</v>
          </cell>
          <cell r="F990">
            <v>0</v>
          </cell>
          <cell r="G990">
            <v>572.63</v>
          </cell>
          <cell r="H990">
            <v>0</v>
          </cell>
        </row>
        <row r="991">
          <cell r="B991" t="str">
            <v>Total/UND</v>
          </cell>
          <cell r="G991">
            <v>11756.73</v>
          </cell>
          <cell r="H991">
            <v>1880.7900000000002</v>
          </cell>
          <cell r="I991">
            <v>13637.52</v>
          </cell>
        </row>
        <row r="993">
          <cell r="A993">
            <v>103.07000000000002</v>
          </cell>
          <cell r="B993" t="str">
            <v>ZAPATAS PARA MUROS (0.45X0.25)M, F'C=210KG/CM2, 5Ø3/8" Y  Ø3/8@0.20M (ESC. LABORAL LOS PALMARES)</v>
          </cell>
          <cell r="C993">
            <v>1</v>
          </cell>
          <cell r="D993" t="str">
            <v>M3</v>
          </cell>
          <cell r="G993">
            <v>11571.49</v>
          </cell>
          <cell r="H993">
            <v>1836.75</v>
          </cell>
          <cell r="I993">
            <v>13408.24</v>
          </cell>
        </row>
        <row r="994">
          <cell r="B994" t="str">
            <v>Volumen Análisis</v>
          </cell>
          <cell r="C994">
            <v>1</v>
          </cell>
          <cell r="D994" t="str">
            <v>M3</v>
          </cell>
        </row>
        <row r="995">
          <cell r="B995" t="str">
            <v>Materiales y Equipos</v>
          </cell>
        </row>
        <row r="996">
          <cell r="A996" t="str">
            <v>AE001</v>
          </cell>
          <cell r="B996" t="str">
            <v>Acero Estruc. Grado 40-60, 3/8" x 20 a 30 pies</v>
          </cell>
          <cell r="C996">
            <v>1.073</v>
          </cell>
          <cell r="D996" t="str">
            <v>QQ</v>
          </cell>
          <cell r="E996">
            <v>3220.3389830508477</v>
          </cell>
          <cell r="F996">
            <v>579.66101694915255</v>
          </cell>
          <cell r="G996">
            <v>3455.42</v>
          </cell>
          <cell r="H996">
            <v>621.98</v>
          </cell>
        </row>
        <row r="997">
          <cell r="A997" t="str">
            <v>HI002</v>
          </cell>
          <cell r="B997" t="str">
            <v>Hormigón industrial 210 Kg/cm2 (incluye bomba y colocación)</v>
          </cell>
          <cell r="C997">
            <v>1.05</v>
          </cell>
          <cell r="D997" t="str">
            <v>M3</v>
          </cell>
          <cell r="E997">
            <v>6217.7966101694919</v>
          </cell>
          <cell r="F997">
            <v>1119.2033898305085</v>
          </cell>
          <cell r="G997">
            <v>6528.69</v>
          </cell>
          <cell r="H997">
            <v>1175.1600000000001</v>
          </cell>
        </row>
        <row r="998">
          <cell r="A998" t="str">
            <v>AE016</v>
          </cell>
          <cell r="B998" t="str">
            <v>Alambre Dulce No. 18</v>
          </cell>
          <cell r="C998">
            <v>2.1459999999999999</v>
          </cell>
          <cell r="D998" t="str">
            <v>LB</v>
          </cell>
          <cell r="E998">
            <v>102.54237288135593</v>
          </cell>
          <cell r="F998">
            <v>18.457627118644066</v>
          </cell>
          <cell r="G998">
            <v>220.06</v>
          </cell>
          <cell r="H998">
            <v>39.61</v>
          </cell>
        </row>
        <row r="999">
          <cell r="B999" t="str">
            <v>Mano de Obra</v>
          </cell>
        </row>
        <row r="1000">
          <cell r="A1000">
            <v>200.09999999999991</v>
          </cell>
          <cell r="B1000" t="str">
            <v>Mano de Obra Acero</v>
          </cell>
          <cell r="C1000">
            <v>8.8888888888888893</v>
          </cell>
          <cell r="D1000" t="str">
            <v>ML</v>
          </cell>
          <cell r="E1000">
            <v>153.82399999999998</v>
          </cell>
          <cell r="F1000">
            <v>0</v>
          </cell>
          <cell r="G1000">
            <v>1367.32</v>
          </cell>
          <cell r="H1000">
            <v>0</v>
          </cell>
        </row>
        <row r="1001">
          <cell r="B1001" t="str">
            <v>Total/UND</v>
          </cell>
          <cell r="G1001">
            <v>11571.49</v>
          </cell>
          <cell r="H1001">
            <v>1836.75</v>
          </cell>
          <cell r="I1001">
            <v>13408.24</v>
          </cell>
        </row>
        <row r="1003">
          <cell r="A1003">
            <v>103.08000000000003</v>
          </cell>
          <cell r="B1003" t="str">
            <v>ZAPATAS PARA MUROS (0.45X0.25)M, F'C=210KG/CM2, 3Ø3/8" Y  Ø3/8@0.15M</v>
          </cell>
          <cell r="C1003">
            <v>1</v>
          </cell>
          <cell r="D1003" t="str">
            <v>M3</v>
          </cell>
          <cell r="G1003">
            <v>10884.95</v>
          </cell>
          <cell r="H1003">
            <v>1586.84</v>
          </cell>
          <cell r="I1003">
            <v>12471.79</v>
          </cell>
        </row>
        <row r="1004">
          <cell r="B1004" t="str">
            <v>Volumen Análisis</v>
          </cell>
          <cell r="C1004">
            <v>1</v>
          </cell>
          <cell r="D1004" t="str">
            <v>M3</v>
          </cell>
        </row>
        <row r="1005">
          <cell r="B1005" t="str">
            <v>Materiales y Equipos</v>
          </cell>
        </row>
        <row r="1006">
          <cell r="A1006" t="str">
            <v>AE001</v>
          </cell>
          <cell r="B1006" t="str">
            <v>Acero Estruc. Grado 40-60, 3/8" x 20 a 30 pies</v>
          </cell>
          <cell r="C1006">
            <v>0.83599999999999997</v>
          </cell>
          <cell r="D1006" t="str">
            <v>QQ</v>
          </cell>
          <cell r="E1006">
            <v>3220.3389830508477</v>
          </cell>
          <cell r="F1006">
            <v>579.66101694915255</v>
          </cell>
          <cell r="G1006">
            <v>2692.2</v>
          </cell>
          <cell r="H1006">
            <v>484.6</v>
          </cell>
        </row>
        <row r="1007">
          <cell r="A1007">
            <v>102.05000000000003</v>
          </cell>
          <cell r="B1007" t="str">
            <v>Vaciado y ligado Hormigón 1:2:4 - 10% desp</v>
          </cell>
          <cell r="C1007">
            <v>1.05</v>
          </cell>
          <cell r="D1007" t="str">
            <v>M3</v>
          </cell>
          <cell r="E1007">
            <v>6337.1200000000008</v>
          </cell>
          <cell r="F1007">
            <v>1020.36</v>
          </cell>
          <cell r="G1007">
            <v>6653.98</v>
          </cell>
          <cell r="H1007">
            <v>1071.3800000000001</v>
          </cell>
        </row>
        <row r="1008">
          <cell r="A1008" t="str">
            <v>AE016</v>
          </cell>
          <cell r="B1008" t="str">
            <v>Alambre Dulce No. 18</v>
          </cell>
          <cell r="C1008">
            <v>1.6719999999999999</v>
          </cell>
          <cell r="D1008" t="str">
            <v>LB</v>
          </cell>
          <cell r="E1008">
            <v>102.54237288135593</v>
          </cell>
          <cell r="F1008">
            <v>18.457627118644066</v>
          </cell>
          <cell r="G1008">
            <v>171.45</v>
          </cell>
          <cell r="H1008">
            <v>30.86</v>
          </cell>
        </row>
        <row r="1009">
          <cell r="B1009" t="str">
            <v>Mano de Obra</v>
          </cell>
        </row>
        <row r="1010">
          <cell r="A1010">
            <v>200.09999999999991</v>
          </cell>
          <cell r="B1010" t="str">
            <v>Mano de Obra Acero</v>
          </cell>
          <cell r="C1010">
            <v>8.8888888888888893</v>
          </cell>
          <cell r="D1010" t="str">
            <v>ML</v>
          </cell>
          <cell r="E1010">
            <v>153.82399999999998</v>
          </cell>
          <cell r="F1010">
            <v>0</v>
          </cell>
          <cell r="G1010">
            <v>1367.32</v>
          </cell>
          <cell r="H1010">
            <v>0</v>
          </cell>
        </row>
        <row r="1011">
          <cell r="B1011" t="str">
            <v>Total/UND</v>
          </cell>
          <cell r="G1011">
            <v>10884.95</v>
          </cell>
          <cell r="H1011">
            <v>1586.84</v>
          </cell>
          <cell r="I1011">
            <v>12471.79</v>
          </cell>
        </row>
        <row r="1013">
          <cell r="A1013">
            <v>103.09000000000003</v>
          </cell>
          <cell r="B1013" t="str">
            <v>ZAPATAS PARA MUROS (0.45X0.25)M, F'C=210KG/CM2, 3Ø3/8" Y  Ø3/8@0.25M</v>
          </cell>
          <cell r="C1013">
            <v>1</v>
          </cell>
          <cell r="D1013" t="str">
            <v>M3</v>
          </cell>
          <cell r="G1013">
            <v>10309.49</v>
          </cell>
          <cell r="H1013">
            <v>1483.2500000000002</v>
          </cell>
          <cell r="I1013">
            <v>11792.74</v>
          </cell>
        </row>
        <row r="1014">
          <cell r="B1014" t="str">
            <v>Volumen Análisis</v>
          </cell>
          <cell r="C1014">
            <v>1</v>
          </cell>
          <cell r="D1014" t="str">
            <v>M3</v>
          </cell>
        </row>
        <row r="1015">
          <cell r="B1015" t="str">
            <v>Materiales y Equipos</v>
          </cell>
        </row>
        <row r="1016">
          <cell r="A1016" t="str">
            <v>AE001</v>
          </cell>
          <cell r="B1016" t="str">
            <v>Acero Estruc. Grado 40-60, 3/8" x 20 a 30 pies</v>
          </cell>
          <cell r="C1016">
            <v>0.66800000000000004</v>
          </cell>
          <cell r="D1016" t="str">
            <v>QQ</v>
          </cell>
          <cell r="E1016">
            <v>3220.3389830508477</v>
          </cell>
          <cell r="F1016">
            <v>579.66101694915255</v>
          </cell>
          <cell r="G1016">
            <v>2151.19</v>
          </cell>
          <cell r="H1016">
            <v>387.21</v>
          </cell>
        </row>
        <row r="1017">
          <cell r="A1017">
            <v>102.05000000000003</v>
          </cell>
          <cell r="B1017" t="str">
            <v>Vaciado y ligado Hormigón 1:2:4 - 10% desp</v>
          </cell>
          <cell r="C1017">
            <v>1.05</v>
          </cell>
          <cell r="D1017" t="str">
            <v>M3</v>
          </cell>
          <cell r="E1017">
            <v>6337.1200000000008</v>
          </cell>
          <cell r="F1017">
            <v>1020.36</v>
          </cell>
          <cell r="G1017">
            <v>6653.98</v>
          </cell>
          <cell r="H1017">
            <v>1071.3800000000001</v>
          </cell>
        </row>
        <row r="1018">
          <cell r="A1018" t="str">
            <v>AE016</v>
          </cell>
          <cell r="B1018" t="str">
            <v>Alambre Dulce No. 18</v>
          </cell>
          <cell r="C1018">
            <v>1.3360000000000001</v>
          </cell>
          <cell r="D1018" t="str">
            <v>LB</v>
          </cell>
          <cell r="E1018">
            <v>102.54237288135593</v>
          </cell>
          <cell r="F1018">
            <v>18.457627118644066</v>
          </cell>
          <cell r="G1018">
            <v>137</v>
          </cell>
          <cell r="H1018">
            <v>24.66</v>
          </cell>
        </row>
        <row r="1019">
          <cell r="B1019" t="str">
            <v>Mano de Obra</v>
          </cell>
        </row>
        <row r="1020">
          <cell r="A1020">
            <v>200.09999999999991</v>
          </cell>
          <cell r="B1020" t="str">
            <v>Mano de Obra Acero</v>
          </cell>
          <cell r="C1020">
            <v>8.8888888888888893</v>
          </cell>
          <cell r="D1020" t="str">
            <v>ML</v>
          </cell>
          <cell r="E1020">
            <v>153.82399999999998</v>
          </cell>
          <cell r="F1020">
            <v>0</v>
          </cell>
          <cell r="G1020">
            <v>1367.32</v>
          </cell>
          <cell r="H1020">
            <v>0</v>
          </cell>
        </row>
        <row r="1021">
          <cell r="B1021" t="str">
            <v>Total/UND</v>
          </cell>
          <cell r="G1021">
            <v>10309.49</v>
          </cell>
          <cell r="H1021">
            <v>1483.2500000000002</v>
          </cell>
          <cell r="I1021">
            <v>11792.74</v>
          </cell>
        </row>
        <row r="1023">
          <cell r="A1023">
            <v>103.10000000000004</v>
          </cell>
          <cell r="B1023" t="str">
            <v>ZAPATAS PARA MUROS (0.45X0.25)M, F'C=210KG/CM2, 3Ø1/2" Y  Ø3/8@0.15M</v>
          </cell>
          <cell r="C1023">
            <v>1</v>
          </cell>
          <cell r="D1023" t="str">
            <v>M3</v>
          </cell>
          <cell r="G1023">
            <v>12405.839999999998</v>
          </cell>
          <cell r="H1023">
            <v>1860.6000000000001</v>
          </cell>
          <cell r="I1023">
            <v>14266.439999999999</v>
          </cell>
        </row>
        <row r="1024">
          <cell r="B1024" t="str">
            <v>Volumen Análisis</v>
          </cell>
          <cell r="C1024">
            <v>1</v>
          </cell>
          <cell r="D1024" t="str">
            <v>M3</v>
          </cell>
        </row>
        <row r="1025">
          <cell r="B1025" t="str">
            <v>Materiales y Equipos</v>
          </cell>
        </row>
        <row r="1026">
          <cell r="A1026" t="str">
            <v>AE001</v>
          </cell>
          <cell r="B1026" t="str">
            <v>Acero Estruc. Grado 40-60, 3/8" x 20 a 30 pies</v>
          </cell>
          <cell r="C1026">
            <v>0.65</v>
          </cell>
          <cell r="D1026" t="str">
            <v>QQ</v>
          </cell>
          <cell r="E1026">
            <v>3220.3389830508477</v>
          </cell>
          <cell r="F1026">
            <v>579.66101694915255</v>
          </cell>
          <cell r="G1026">
            <v>2093.2199999999998</v>
          </cell>
          <cell r="H1026">
            <v>376.78</v>
          </cell>
        </row>
        <row r="1027">
          <cell r="A1027" t="str">
            <v>AE002</v>
          </cell>
          <cell r="B1027" t="str">
            <v>Acero Estruc. Grado 40-60, 1/2" x 20 a 30 pies</v>
          </cell>
          <cell r="C1027">
            <v>0.63</v>
          </cell>
          <cell r="D1027" t="str">
            <v>QQ</v>
          </cell>
          <cell r="E1027">
            <v>3220.3389830508477</v>
          </cell>
          <cell r="F1027">
            <v>579.66101694915255</v>
          </cell>
          <cell r="G1027">
            <v>2028.81</v>
          </cell>
          <cell r="H1027">
            <v>365.19</v>
          </cell>
        </row>
        <row r="1028">
          <cell r="A1028">
            <v>102.05000000000003</v>
          </cell>
          <cell r="B1028" t="str">
            <v>Vaciado y ligado Hormigón 1:2:4 - 10% desp</v>
          </cell>
          <cell r="C1028">
            <v>1.05</v>
          </cell>
          <cell r="D1028" t="str">
            <v>M3</v>
          </cell>
          <cell r="E1028">
            <v>6337.1200000000008</v>
          </cell>
          <cell r="F1028">
            <v>1020.36</v>
          </cell>
          <cell r="G1028">
            <v>6653.98</v>
          </cell>
          <cell r="H1028">
            <v>1071.3800000000001</v>
          </cell>
        </row>
        <row r="1029">
          <cell r="A1029" t="str">
            <v>AE016</v>
          </cell>
          <cell r="B1029" t="str">
            <v>Alambre Dulce No. 18</v>
          </cell>
          <cell r="C1029">
            <v>2.56</v>
          </cell>
          <cell r="D1029" t="str">
            <v>LB</v>
          </cell>
          <cell r="E1029">
            <v>102.54237288135593</v>
          </cell>
          <cell r="F1029">
            <v>18.457627118644066</v>
          </cell>
          <cell r="G1029">
            <v>262.51</v>
          </cell>
          <cell r="H1029">
            <v>47.25</v>
          </cell>
        </row>
        <row r="1030">
          <cell r="B1030" t="str">
            <v>Mano de Obra</v>
          </cell>
        </row>
        <row r="1031">
          <cell r="A1031">
            <v>200.09999999999991</v>
          </cell>
          <cell r="B1031" t="str">
            <v>Mano de Obra Acero</v>
          </cell>
          <cell r="C1031">
            <v>8.8888888888888893</v>
          </cell>
          <cell r="D1031" t="str">
            <v>ML</v>
          </cell>
          <cell r="E1031">
            <v>153.82399999999998</v>
          </cell>
          <cell r="F1031">
            <v>0</v>
          </cell>
          <cell r="G1031">
            <v>1367.32</v>
          </cell>
          <cell r="H1031">
            <v>0</v>
          </cell>
        </row>
        <row r="1032">
          <cell r="B1032" t="str">
            <v>Total/UND</v>
          </cell>
          <cell r="G1032">
            <v>12405.839999999998</v>
          </cell>
          <cell r="H1032">
            <v>1860.6000000000001</v>
          </cell>
          <cell r="I1032">
            <v>14266.439999999999</v>
          </cell>
        </row>
        <row r="1034">
          <cell r="A1034" t="str">
            <v>FUN-014</v>
          </cell>
          <cell r="B1034" t="str">
            <v>ZAPATAS PARA MUROS (0.60X0.30)M, F'C=210KG/CM2, 5Ø3/8" Y  Ø3/8@0.20M   (FUNERARIA NUEVA ESPERANZA)</v>
          </cell>
          <cell r="C1034">
            <v>1</v>
          </cell>
          <cell r="D1034" t="str">
            <v>M3</v>
          </cell>
          <cell r="G1034">
            <v>11401.289999999999</v>
          </cell>
          <cell r="H1034">
            <v>1898.4</v>
          </cell>
          <cell r="I1034">
            <v>13299.689999999999</v>
          </cell>
        </row>
        <row r="1035">
          <cell r="B1035" t="str">
            <v>Volumen Análisis</v>
          </cell>
          <cell r="C1035">
            <v>1</v>
          </cell>
          <cell r="D1035" t="str">
            <v>M3</v>
          </cell>
        </row>
        <row r="1036">
          <cell r="B1036" t="str">
            <v>Materiales y Equipos</v>
          </cell>
        </row>
        <row r="1037">
          <cell r="A1037" t="str">
            <v>AE001</v>
          </cell>
          <cell r="B1037" t="str">
            <v>Acero Estruc. Grado 40-60, 3/8" x 20 a 30 pies</v>
          </cell>
          <cell r="C1037">
            <v>1.173</v>
          </cell>
          <cell r="D1037" t="str">
            <v>QQ</v>
          </cell>
          <cell r="E1037">
            <v>3220.3389830508477</v>
          </cell>
          <cell r="F1037">
            <v>579.66101694915255</v>
          </cell>
          <cell r="G1037">
            <v>3777.46</v>
          </cell>
          <cell r="H1037">
            <v>679.94</v>
          </cell>
        </row>
        <row r="1038">
          <cell r="A1038" t="str">
            <v>HI002</v>
          </cell>
          <cell r="B1038" t="str">
            <v>Hormigón industrial 210 Kg/cm2 (incluye bomba y colocación)</v>
          </cell>
          <cell r="C1038">
            <v>1.05</v>
          </cell>
          <cell r="D1038" t="str">
            <v>M3</v>
          </cell>
          <cell r="E1038">
            <v>6217.7966101694919</v>
          </cell>
          <cell r="F1038">
            <v>1119.2033898305085</v>
          </cell>
          <cell r="G1038">
            <v>6528.69</v>
          </cell>
          <cell r="H1038">
            <v>1175.1600000000001</v>
          </cell>
        </row>
        <row r="1039">
          <cell r="A1039" t="str">
            <v>AE016</v>
          </cell>
          <cell r="B1039" t="str">
            <v>Alambre Dulce No. 18</v>
          </cell>
          <cell r="C1039">
            <v>2.3460000000000001</v>
          </cell>
          <cell r="D1039" t="str">
            <v>LB</v>
          </cell>
          <cell r="E1039">
            <v>102.54237288135593</v>
          </cell>
          <cell r="F1039">
            <v>18.457627118644066</v>
          </cell>
          <cell r="G1039">
            <v>240.56</v>
          </cell>
          <cell r="H1039">
            <v>43.3</v>
          </cell>
        </row>
        <row r="1040">
          <cell r="B1040" t="str">
            <v>Mano de Obra</v>
          </cell>
        </row>
        <row r="1041">
          <cell r="A1041">
            <v>200.09999999999991</v>
          </cell>
          <cell r="B1041" t="str">
            <v>Mano de Obra Acero</v>
          </cell>
          <cell r="C1041">
            <v>5.5555555555555554</v>
          </cell>
          <cell r="D1041" t="str">
            <v>ML</v>
          </cell>
          <cell r="E1041">
            <v>153.82399999999998</v>
          </cell>
          <cell r="F1041">
            <v>0</v>
          </cell>
          <cell r="G1041">
            <v>854.58</v>
          </cell>
          <cell r="H1041">
            <v>0</v>
          </cell>
        </row>
        <row r="1042">
          <cell r="B1042" t="str">
            <v>Total/UND</v>
          </cell>
          <cell r="G1042">
            <v>11401.289999999999</v>
          </cell>
          <cell r="H1042">
            <v>1898.4</v>
          </cell>
          <cell r="I1042">
            <v>13299.689999999999</v>
          </cell>
        </row>
        <row r="1044">
          <cell r="A1044">
            <v>103.11000000000004</v>
          </cell>
          <cell r="B1044" t="str">
            <v>PLATEA DE HORMIGÓN ARMADO PARA BADENES E=0.25M, F'C=210KG/CM2 (LIGADORA), Ø1/2"@0.20M AD Y AC</v>
          </cell>
          <cell r="C1044">
            <v>1</v>
          </cell>
          <cell r="D1044" t="str">
            <v>M3</v>
          </cell>
          <cell r="G1044">
            <v>15694.39</v>
          </cell>
          <cell r="H1044">
            <v>2504.7600000000002</v>
          </cell>
          <cell r="I1044">
            <v>18199.150000000001</v>
          </cell>
        </row>
        <row r="1045">
          <cell r="B1045" t="str">
            <v>Volumen Análisis</v>
          </cell>
          <cell r="C1045">
            <v>1</v>
          </cell>
          <cell r="D1045" t="str">
            <v>M3</v>
          </cell>
        </row>
        <row r="1046">
          <cell r="B1046" t="str">
            <v>Materiales y Equipos</v>
          </cell>
        </row>
        <row r="1047">
          <cell r="A1047" t="str">
            <v>AE002</v>
          </cell>
          <cell r="B1047" t="str">
            <v>Acero Estruc. Grado 40-60, 1/2" x 20 a 30 pies</v>
          </cell>
          <cell r="C1047">
            <v>2.242</v>
          </cell>
          <cell r="D1047" t="str">
            <v>QQ</v>
          </cell>
          <cell r="E1047">
            <v>3220.3389830508477</v>
          </cell>
          <cell r="F1047">
            <v>579.66101694915255</v>
          </cell>
          <cell r="G1047">
            <v>7220</v>
          </cell>
          <cell r="H1047">
            <v>1299.5999999999999</v>
          </cell>
        </row>
        <row r="1048">
          <cell r="A1048">
            <v>102.05000000000003</v>
          </cell>
          <cell r="B1048" t="str">
            <v>Vaciado y ligado Hormigón 1:2:4 - 10% desp</v>
          </cell>
          <cell r="C1048">
            <v>1.1000000000000001</v>
          </cell>
          <cell r="D1048" t="str">
            <v>M3</v>
          </cell>
          <cell r="E1048">
            <v>6337.1200000000008</v>
          </cell>
          <cell r="F1048">
            <v>1020.36</v>
          </cell>
          <cell r="G1048">
            <v>6970.83</v>
          </cell>
          <cell r="H1048">
            <v>1122.4000000000001</v>
          </cell>
        </row>
        <row r="1049">
          <cell r="A1049" t="str">
            <v>AE016</v>
          </cell>
          <cell r="B1049" t="str">
            <v>Alambre Galvanizado Calibre 18 (Varillas)</v>
          </cell>
          <cell r="C1049">
            <v>4.484</v>
          </cell>
          <cell r="D1049" t="str">
            <v>LB</v>
          </cell>
          <cell r="E1049">
            <v>102.54237288135593</v>
          </cell>
          <cell r="F1049">
            <v>18.457627118644066</v>
          </cell>
          <cell r="G1049">
            <v>459.8</v>
          </cell>
          <cell r="H1049">
            <v>82.76</v>
          </cell>
        </row>
        <row r="1050">
          <cell r="B1050" t="str">
            <v>Mano de Obra</v>
          </cell>
        </row>
        <row r="1051">
          <cell r="A1051">
            <v>200.05999999999995</v>
          </cell>
          <cell r="B1051" t="str">
            <v>Coloc. acero normal</v>
          </cell>
          <cell r="C1051">
            <v>2.242</v>
          </cell>
          <cell r="D1051" t="str">
            <v>QQ</v>
          </cell>
          <cell r="E1051">
            <v>465.55015207360725</v>
          </cell>
          <cell r="F1051">
            <v>0</v>
          </cell>
          <cell r="G1051">
            <v>1043.76</v>
          </cell>
          <cell r="H1051">
            <v>0</v>
          </cell>
        </row>
        <row r="1052">
          <cell r="B1052" t="str">
            <v>Total/UND</v>
          </cell>
          <cell r="G1052">
            <v>15694.39</v>
          </cell>
          <cell r="H1052">
            <v>2504.7600000000002</v>
          </cell>
          <cell r="I1052">
            <v>18199.150000000001</v>
          </cell>
        </row>
        <row r="1054">
          <cell r="A1054">
            <v>103.12000000000005</v>
          </cell>
          <cell r="B1054" t="str">
            <v xml:space="preserve">PLATEA DE HORMIGÓN ARMADO PARA FILTRANTES E=0.12M, F'C=210KG/CM2 (LIGADORA), Ø3/8"@0.20M AD </v>
          </cell>
          <cell r="C1054">
            <v>1</v>
          </cell>
          <cell r="D1054" t="str">
            <v>M3</v>
          </cell>
          <cell r="G1054">
            <v>12624.41</v>
          </cell>
          <cell r="H1054">
            <v>2018.2900000000002</v>
          </cell>
          <cell r="I1054">
            <v>14642.7</v>
          </cell>
        </row>
        <row r="1055">
          <cell r="B1055" t="str">
            <v>Volumen Análisis</v>
          </cell>
          <cell r="C1055">
            <v>1</v>
          </cell>
          <cell r="D1055" t="str">
            <v>M3</v>
          </cell>
        </row>
        <row r="1056">
          <cell r="B1056" t="str">
            <v>Materiales y Equipos</v>
          </cell>
        </row>
        <row r="1057">
          <cell r="A1057" t="str">
            <v>AE001</v>
          </cell>
          <cell r="B1057" t="str">
            <v>Acero Estruc. Grado 40-60, 3/8" x 20 a 30 pies</v>
          </cell>
          <cell r="C1057">
            <v>1.4530000000000001</v>
          </cell>
          <cell r="D1057" t="str">
            <v>QQ</v>
          </cell>
          <cell r="E1057">
            <v>3220.3389830508477</v>
          </cell>
          <cell r="F1057">
            <v>579.66101694915255</v>
          </cell>
          <cell r="G1057">
            <v>4679.1499999999996</v>
          </cell>
          <cell r="H1057">
            <v>842.25</v>
          </cell>
        </row>
        <row r="1058">
          <cell r="A1058">
            <v>102.05000000000003</v>
          </cell>
          <cell r="B1058" t="str">
            <v>Vaciado y ligado Hormigón 1:2:4 - 10% desp</v>
          </cell>
          <cell r="C1058">
            <v>1.1000000000000001</v>
          </cell>
          <cell r="D1058" t="str">
            <v>M3</v>
          </cell>
          <cell r="E1058">
            <v>6337.1200000000008</v>
          </cell>
          <cell r="F1058">
            <v>1020.36</v>
          </cell>
          <cell r="G1058">
            <v>6970.83</v>
          </cell>
          <cell r="H1058">
            <v>1122.4000000000001</v>
          </cell>
        </row>
        <row r="1059">
          <cell r="A1059" t="str">
            <v>AE016</v>
          </cell>
          <cell r="B1059" t="str">
            <v>Alambre Galvanizado Calibre 18 (Varillas)</v>
          </cell>
          <cell r="C1059">
            <v>2.9060000000000001</v>
          </cell>
          <cell r="D1059" t="str">
            <v>LB</v>
          </cell>
          <cell r="E1059">
            <v>102.54237288135593</v>
          </cell>
          <cell r="F1059">
            <v>18.457627118644066</v>
          </cell>
          <cell r="G1059">
            <v>297.99</v>
          </cell>
          <cell r="H1059">
            <v>53.64</v>
          </cell>
        </row>
        <row r="1060">
          <cell r="B1060" t="str">
            <v>Mano de Obra</v>
          </cell>
        </row>
        <row r="1061">
          <cell r="A1061">
            <v>200.05999999999995</v>
          </cell>
          <cell r="B1061" t="str">
            <v>Coloc. acero normal</v>
          </cell>
          <cell r="C1061">
            <v>1.4530000000000001</v>
          </cell>
          <cell r="D1061" t="str">
            <v>QQ</v>
          </cell>
          <cell r="E1061">
            <v>465.55015207360725</v>
          </cell>
          <cell r="F1061">
            <v>0</v>
          </cell>
          <cell r="G1061">
            <v>676.44</v>
          </cell>
          <cell r="H1061">
            <v>0</v>
          </cell>
        </row>
        <row r="1062">
          <cell r="B1062" t="str">
            <v>Total/UND</v>
          </cell>
          <cell r="G1062">
            <v>12624.41</v>
          </cell>
          <cell r="H1062">
            <v>2018.2900000000002</v>
          </cell>
          <cell r="I1062">
            <v>14642.7</v>
          </cell>
        </row>
        <row r="1064">
          <cell r="A1064">
            <v>103.13000000000005</v>
          </cell>
          <cell r="B1064" t="str">
            <v xml:space="preserve">PLATEA DE HORMIGÓN ARMADO PARA REGISTROS E=0.10M, F'C=210KG/CM2 (LIGADORA), Ø3/8"@0.20M AD </v>
          </cell>
          <cell r="C1064">
            <v>1</v>
          </cell>
          <cell r="D1064" t="str">
            <v>M3</v>
          </cell>
          <cell r="G1064">
            <v>14763.46</v>
          </cell>
          <cell r="H1064">
            <v>2283.04</v>
          </cell>
          <cell r="I1064">
            <v>17046.5</v>
          </cell>
        </row>
        <row r="1065">
          <cell r="B1065" t="str">
            <v>Volumen Análisis</v>
          </cell>
          <cell r="C1065">
            <v>1</v>
          </cell>
          <cell r="D1065" t="str">
            <v>M3</v>
          </cell>
        </row>
        <row r="1066">
          <cell r="B1066" t="str">
            <v>Materiales y Equipos</v>
          </cell>
        </row>
        <row r="1067">
          <cell r="A1067" t="str">
            <v>AE001</v>
          </cell>
          <cell r="B1067" t="str">
            <v>Acero Estruc. Grado 40-60, 3/8" x 20 a 30 pies</v>
          </cell>
          <cell r="C1067">
            <v>1.7430000000000001</v>
          </cell>
          <cell r="D1067" t="str">
            <v>QQ</v>
          </cell>
          <cell r="E1067">
            <v>3220.3389830508477</v>
          </cell>
          <cell r="F1067">
            <v>579.66101694915255</v>
          </cell>
          <cell r="G1067">
            <v>5613.05</v>
          </cell>
          <cell r="H1067">
            <v>1010.35</v>
          </cell>
        </row>
        <row r="1068">
          <cell r="A1068">
            <v>102.13000000000007</v>
          </cell>
          <cell r="B1068" t="str">
            <v>Vaciado y ligado Hormigón 1:2:4 - 10% desp</v>
          </cell>
          <cell r="C1068">
            <v>1.1000000000000001</v>
          </cell>
          <cell r="D1068" t="str">
            <v>M3</v>
          </cell>
          <cell r="E1068">
            <v>7255.91</v>
          </cell>
          <cell r="F1068">
            <v>1098.5</v>
          </cell>
          <cell r="G1068">
            <v>7981.5</v>
          </cell>
          <cell r="H1068">
            <v>1208.3499999999999</v>
          </cell>
        </row>
        <row r="1069">
          <cell r="A1069" t="str">
            <v>AE016</v>
          </cell>
          <cell r="B1069" t="str">
            <v>Alambre Galvanizado Calibre 18 (Varillas)</v>
          </cell>
          <cell r="C1069">
            <v>3.4860000000000002</v>
          </cell>
          <cell r="D1069" t="str">
            <v>LB</v>
          </cell>
          <cell r="E1069">
            <v>102.54237288135593</v>
          </cell>
          <cell r="F1069">
            <v>18.457627118644066</v>
          </cell>
          <cell r="G1069">
            <v>357.46</v>
          </cell>
          <cell r="H1069">
            <v>64.34</v>
          </cell>
        </row>
        <row r="1070">
          <cell r="B1070" t="str">
            <v>Mano de Obra</v>
          </cell>
        </row>
        <row r="1071">
          <cell r="A1071">
            <v>200.05999999999995</v>
          </cell>
          <cell r="B1071" t="str">
            <v>Coloc. acero normal</v>
          </cell>
          <cell r="C1071">
            <v>1.7430000000000001</v>
          </cell>
          <cell r="D1071" t="str">
            <v>QQ</v>
          </cell>
          <cell r="E1071">
            <v>465.55015207360725</v>
          </cell>
          <cell r="F1071">
            <v>0</v>
          </cell>
          <cell r="G1071">
            <v>811.45</v>
          </cell>
          <cell r="H1071">
            <v>0</v>
          </cell>
        </row>
        <row r="1072">
          <cell r="B1072" t="str">
            <v>Total/UND</v>
          </cell>
          <cell r="G1072">
            <v>14763.46</v>
          </cell>
          <cell r="H1072">
            <v>2283.04</v>
          </cell>
          <cell r="I1072">
            <v>17046.5</v>
          </cell>
        </row>
        <row r="1074">
          <cell r="A1074">
            <v>103.14000000000006</v>
          </cell>
          <cell r="B1074" t="str">
            <v xml:space="preserve">PLATEA DE HORMIGÓN ARMADO PARA REGISTROS E=0.15M, F'C=210KG/CM2 (LIGADORA), Ø1/2"@0.20M AD </v>
          </cell>
          <cell r="C1074">
            <v>1</v>
          </cell>
          <cell r="D1074" t="str">
            <v>M3</v>
          </cell>
          <cell r="G1074">
            <v>16036.800000000001</v>
          </cell>
          <cell r="H1074">
            <v>2559.0200000000004</v>
          </cell>
          <cell r="I1074">
            <v>18595.82</v>
          </cell>
        </row>
        <row r="1075">
          <cell r="B1075" t="str">
            <v>Volumen Análisis</v>
          </cell>
          <cell r="C1075">
            <v>1</v>
          </cell>
          <cell r="D1075" t="str">
            <v>M3</v>
          </cell>
        </row>
        <row r="1076">
          <cell r="B1076" t="str">
            <v>Materiales y Equipos</v>
          </cell>
        </row>
        <row r="1077">
          <cell r="A1077" t="str">
            <v>AE001</v>
          </cell>
          <cell r="B1077" t="str">
            <v>Acero Estruc. Grado 40-60, 3/8" x 20 a 30 pies</v>
          </cell>
          <cell r="C1077">
            <v>2.33</v>
          </cell>
          <cell r="D1077" t="str">
            <v>QQ</v>
          </cell>
          <cell r="E1077">
            <v>3220.3389830508477</v>
          </cell>
          <cell r="F1077">
            <v>579.66101694915255</v>
          </cell>
          <cell r="G1077">
            <v>7503.39</v>
          </cell>
          <cell r="H1077">
            <v>1350.61</v>
          </cell>
        </row>
        <row r="1078">
          <cell r="A1078">
            <v>102.05000000000003</v>
          </cell>
          <cell r="B1078" t="str">
            <v>Vaciado y ligado Hormigón 1:2:4 - 10% desp</v>
          </cell>
          <cell r="C1078">
            <v>1.1000000000000001</v>
          </cell>
          <cell r="D1078" t="str">
            <v>M3</v>
          </cell>
          <cell r="E1078">
            <v>6337.1200000000008</v>
          </cell>
          <cell r="F1078">
            <v>1020.36</v>
          </cell>
          <cell r="G1078">
            <v>6970.83</v>
          </cell>
          <cell r="H1078">
            <v>1122.4000000000001</v>
          </cell>
        </row>
        <row r="1079">
          <cell r="A1079" t="str">
            <v>AE016</v>
          </cell>
          <cell r="B1079" t="str">
            <v>Alambre Galvanizado Calibre 18 (Varillas)</v>
          </cell>
          <cell r="C1079">
            <v>4.66</v>
          </cell>
          <cell r="D1079" t="str">
            <v>LB</v>
          </cell>
          <cell r="E1079">
            <v>102.54237288135593</v>
          </cell>
          <cell r="F1079">
            <v>18.457627118644066</v>
          </cell>
          <cell r="G1079">
            <v>477.85</v>
          </cell>
          <cell r="H1079">
            <v>86.01</v>
          </cell>
        </row>
        <row r="1080">
          <cell r="B1080" t="str">
            <v>Mano de Obra</v>
          </cell>
        </row>
        <row r="1081">
          <cell r="A1081">
            <v>200.05999999999995</v>
          </cell>
          <cell r="B1081" t="str">
            <v>Coloc. acero normal</v>
          </cell>
          <cell r="C1081">
            <v>2.33</v>
          </cell>
          <cell r="D1081" t="str">
            <v>QQ</v>
          </cell>
          <cell r="E1081">
            <v>465.55015207360725</v>
          </cell>
          <cell r="F1081">
            <v>0</v>
          </cell>
          <cell r="G1081">
            <v>1084.73</v>
          </cell>
          <cell r="H1081">
            <v>0</v>
          </cell>
        </row>
        <row r="1082">
          <cell r="B1082" t="str">
            <v>Total/UND</v>
          </cell>
          <cell r="G1082">
            <v>16036.800000000001</v>
          </cell>
          <cell r="H1082">
            <v>2559.0200000000004</v>
          </cell>
          <cell r="I1082">
            <v>18595.82</v>
          </cell>
        </row>
        <row r="1084">
          <cell r="A1084" t="str">
            <v>CAT-001</v>
          </cell>
          <cell r="B1084" t="str">
            <v>ZAPATAS DE HA PARA COLUMNA Z1(1.20x1.20x0.30)M, f'c=210KG/CM2, ACERO Ø1/2"@0.11M A.D (CENTRO DE ATENCION PRIMARIA-HIGUERO)</v>
          </cell>
          <cell r="C1084">
            <v>1</v>
          </cell>
          <cell r="D1084" t="str">
            <v>M3</v>
          </cell>
          <cell r="G1084">
            <v>13390.939999999999</v>
          </cell>
          <cell r="H1084">
            <v>2139.75</v>
          </cell>
          <cell r="I1084">
            <v>15530.689999999999</v>
          </cell>
        </row>
        <row r="1085">
          <cell r="B1085" t="str">
            <v>Volumen Análisis</v>
          </cell>
          <cell r="C1085">
            <v>1</v>
          </cell>
          <cell r="D1085" t="str">
            <v>M3</v>
          </cell>
        </row>
        <row r="1086">
          <cell r="B1086" t="str">
            <v>Materiales y Equipos</v>
          </cell>
        </row>
        <row r="1087">
          <cell r="A1087" t="str">
            <v>AE002</v>
          </cell>
          <cell r="B1087" t="str">
            <v>Acero Estruc. Grado 40-60, 1/2" x 20 a 30 pies</v>
          </cell>
          <cell r="C1087">
            <v>1.65</v>
          </cell>
          <cell r="D1087" t="str">
            <v>QQ</v>
          </cell>
          <cell r="E1087">
            <v>3220.3389830508477</v>
          </cell>
          <cell r="F1087">
            <v>579.66101694915255</v>
          </cell>
          <cell r="G1087">
            <v>5313.56</v>
          </cell>
          <cell r="H1087">
            <v>956.44</v>
          </cell>
        </row>
        <row r="1088">
          <cell r="A1088" t="str">
            <v>AE001</v>
          </cell>
          <cell r="B1088" t="str">
            <v>Acero Estruc. Grado 40-60, 3/8" x 20 a 30 pies</v>
          </cell>
          <cell r="C1088">
            <v>0</v>
          </cell>
          <cell r="E1088">
            <v>3220.3389830508477</v>
          </cell>
          <cell r="F1088">
            <v>579.66101694915255</v>
          </cell>
          <cell r="G1088">
            <v>0</v>
          </cell>
          <cell r="H1088">
            <v>0</v>
          </cell>
        </row>
        <row r="1089">
          <cell r="A1089">
            <v>102.05000000000003</v>
          </cell>
          <cell r="B1089" t="str">
            <v>Vaciado y ligado Hormigón 1:2:4 - 10% desp</v>
          </cell>
          <cell r="C1089">
            <v>1.1000000000000001</v>
          </cell>
          <cell r="D1089" t="str">
            <v>M3</v>
          </cell>
          <cell r="E1089">
            <v>6337.1200000000008</v>
          </cell>
          <cell r="F1089">
            <v>1020.36</v>
          </cell>
          <cell r="G1089">
            <v>6970.83</v>
          </cell>
          <cell r="H1089">
            <v>1122.4000000000001</v>
          </cell>
        </row>
        <row r="1090">
          <cell r="A1090" t="str">
            <v>AE016</v>
          </cell>
          <cell r="B1090" t="str">
            <v>Alambre Galvanizado Calibre 18 (Varillas)</v>
          </cell>
          <cell r="C1090">
            <v>3.3</v>
          </cell>
          <cell r="D1090" t="str">
            <v>LB</v>
          </cell>
          <cell r="E1090">
            <v>102.54237288135593</v>
          </cell>
          <cell r="F1090">
            <v>18.457627118644066</v>
          </cell>
          <cell r="G1090">
            <v>338.39</v>
          </cell>
          <cell r="H1090">
            <v>60.91</v>
          </cell>
        </row>
        <row r="1091">
          <cell r="B1091" t="str">
            <v>Mano de Obra</v>
          </cell>
        </row>
        <row r="1092">
          <cell r="A1092">
            <v>200.05999999999995</v>
          </cell>
          <cell r="B1092" t="str">
            <v>Mano de Obra Acero</v>
          </cell>
          <cell r="C1092">
            <v>1.65</v>
          </cell>
          <cell r="D1092" t="str">
            <v>QQ</v>
          </cell>
          <cell r="E1092">
            <v>465.55015207360725</v>
          </cell>
          <cell r="F1092">
            <v>0</v>
          </cell>
          <cell r="G1092">
            <v>768.16</v>
          </cell>
          <cell r="H1092">
            <v>0</v>
          </cell>
        </row>
        <row r="1093">
          <cell r="B1093" t="str">
            <v>Total/UND</v>
          </cell>
          <cell r="G1093">
            <v>13390.939999999999</v>
          </cell>
          <cell r="H1093">
            <v>2139.75</v>
          </cell>
          <cell r="I1093">
            <v>15530.689999999999</v>
          </cell>
        </row>
        <row r="1095">
          <cell r="A1095" t="str">
            <v>CAT-002</v>
          </cell>
          <cell r="B1095" t="str">
            <v xml:space="preserve">ZAPATAS DE HA PARA COLUMNA Z2(1.20x1.20x0.35)M, f'c=210KG/CM2, ACERO INFERIOR Ø1/2"@0.11M A.D Y ACERO SUPERIOR Ø1/2"@0.15M A.D (CENTRO DE ATENCION PRIMARIA-HIGUERO) </v>
          </cell>
          <cell r="C1095">
            <v>1</v>
          </cell>
          <cell r="D1095" t="str">
            <v>M3</v>
          </cell>
          <cell r="G1095">
            <v>18565.930000000004</v>
          </cell>
          <cell r="H1095">
            <v>2959.8</v>
          </cell>
          <cell r="I1095">
            <v>21525.730000000003</v>
          </cell>
        </row>
        <row r="1096">
          <cell r="B1096" t="str">
            <v>Volumen Análisis</v>
          </cell>
          <cell r="C1096">
            <v>1</v>
          </cell>
          <cell r="D1096" t="str">
            <v>M3</v>
          </cell>
        </row>
        <row r="1097">
          <cell r="B1097" t="str">
            <v>Materiales y Equipos</v>
          </cell>
        </row>
        <row r="1098">
          <cell r="A1098" t="str">
            <v>AE002</v>
          </cell>
          <cell r="B1098" t="str">
            <v>Acero Estruc. Grado 40-60, 1/2" x 20 a 30 pies</v>
          </cell>
          <cell r="C1098">
            <v>2.98</v>
          </cell>
          <cell r="D1098" t="str">
            <v>QQ</v>
          </cell>
          <cell r="E1098">
            <v>3220.3389830508477</v>
          </cell>
          <cell r="F1098">
            <v>579.66101694915255</v>
          </cell>
          <cell r="G1098">
            <v>9596.61</v>
          </cell>
          <cell r="H1098">
            <v>1727.39</v>
          </cell>
        </row>
        <row r="1099">
          <cell r="A1099" t="str">
            <v>AE001</v>
          </cell>
          <cell r="B1099" t="str">
            <v>Acero Estruc. Grado 40-60, 3/8" x 20 a 30 pies</v>
          </cell>
          <cell r="C1099">
            <v>0</v>
          </cell>
          <cell r="E1099">
            <v>3220.3389830508477</v>
          </cell>
          <cell r="F1099">
            <v>579.66101694915255</v>
          </cell>
          <cell r="G1099">
            <v>0</v>
          </cell>
          <cell r="H1099">
            <v>0</v>
          </cell>
        </row>
        <row r="1100">
          <cell r="A1100">
            <v>102.05000000000003</v>
          </cell>
          <cell r="B1100" t="str">
            <v>Vaciado y ligado Hormigón 1:2:4 - 10% desp</v>
          </cell>
          <cell r="C1100">
            <v>1.1000000000000001</v>
          </cell>
          <cell r="D1100" t="str">
            <v>M3</v>
          </cell>
          <cell r="E1100">
            <v>6337.1200000000008</v>
          </cell>
          <cell r="F1100">
            <v>1020.36</v>
          </cell>
          <cell r="G1100">
            <v>6970.83</v>
          </cell>
          <cell r="H1100">
            <v>1122.4000000000001</v>
          </cell>
        </row>
        <row r="1101">
          <cell r="A1101" t="str">
            <v>AE016</v>
          </cell>
          <cell r="B1101" t="str">
            <v>Alambre Galvanizado Calibre 18 (Varillas)</v>
          </cell>
          <cell r="C1101">
            <v>5.96</v>
          </cell>
          <cell r="D1101" t="str">
            <v>LB</v>
          </cell>
          <cell r="E1101">
            <v>102.54237288135593</v>
          </cell>
          <cell r="F1101">
            <v>18.457627118644066</v>
          </cell>
          <cell r="G1101">
            <v>611.15</v>
          </cell>
          <cell r="H1101">
            <v>110.01</v>
          </cell>
        </row>
        <row r="1102">
          <cell r="B1102" t="str">
            <v>Mano de Obra</v>
          </cell>
        </row>
        <row r="1103">
          <cell r="A1103">
            <v>200.05999999999995</v>
          </cell>
          <cell r="B1103" t="str">
            <v>Mano de Obra Acero</v>
          </cell>
          <cell r="C1103">
            <v>2.98</v>
          </cell>
          <cell r="D1103" t="str">
            <v>QQ</v>
          </cell>
          <cell r="E1103">
            <v>465.55015207360725</v>
          </cell>
          <cell r="F1103">
            <v>0</v>
          </cell>
          <cell r="G1103">
            <v>1387.34</v>
          </cell>
          <cell r="H1103">
            <v>0</v>
          </cell>
        </row>
        <row r="1104">
          <cell r="B1104" t="str">
            <v>Total/UND</v>
          </cell>
          <cell r="G1104">
            <v>18565.930000000004</v>
          </cell>
          <cell r="H1104">
            <v>2959.8</v>
          </cell>
          <cell r="I1104">
            <v>21525.730000000003</v>
          </cell>
        </row>
        <row r="1106">
          <cell r="A1106" t="str">
            <v>CC-001</v>
          </cell>
          <cell r="B1106" t="str">
            <v xml:space="preserve">ZAPATAS DE HA PARA COLUMNA Z1 (1.20x1.20x0.35)M, f'c=210KG/CM2, ACERO INFERIOR Ø1/2"@0.11M A.D Y ACERO SUPERIOR Ø1/2"@0.15M A.D (CENTRO COMUNAL) </v>
          </cell>
          <cell r="C1106">
            <v>1</v>
          </cell>
          <cell r="D1106" t="str">
            <v>M3</v>
          </cell>
          <cell r="G1106">
            <v>18123.79</v>
          </cell>
          <cell r="H1106">
            <v>3012.5600000000004</v>
          </cell>
          <cell r="I1106">
            <v>21136.350000000002</v>
          </cell>
        </row>
        <row r="1107">
          <cell r="B1107" t="str">
            <v>Volumen Análisis</v>
          </cell>
          <cell r="C1107">
            <v>1</v>
          </cell>
          <cell r="D1107" t="str">
            <v>M3</v>
          </cell>
        </row>
        <row r="1108">
          <cell r="B1108" t="str">
            <v>Materiales y Equipos</v>
          </cell>
        </row>
        <row r="1109">
          <cell r="A1109" t="str">
            <v>AE002</v>
          </cell>
          <cell r="B1109" t="str">
            <v>Acero Estruc. Grado 40-60, 1/2" x 20 a 30 pies</v>
          </cell>
          <cell r="C1109">
            <v>2.98</v>
          </cell>
          <cell r="D1109" t="str">
            <v>QQ</v>
          </cell>
          <cell r="E1109">
            <v>3220.3389830508477</v>
          </cell>
          <cell r="F1109">
            <v>579.66101694915255</v>
          </cell>
          <cell r="G1109">
            <v>9596.61</v>
          </cell>
          <cell r="H1109">
            <v>1727.39</v>
          </cell>
        </row>
        <row r="1110">
          <cell r="A1110" t="str">
            <v>AE001</v>
          </cell>
          <cell r="B1110" t="str">
            <v>Acero Estruc. Grado 40-60, 3/8" x 20 a 30 pies</v>
          </cell>
          <cell r="C1110">
            <v>0</v>
          </cell>
          <cell r="E1110">
            <v>3220.3389830508477</v>
          </cell>
          <cell r="F1110">
            <v>579.66101694915255</v>
          </cell>
          <cell r="G1110">
            <v>0</v>
          </cell>
          <cell r="H1110">
            <v>0</v>
          </cell>
        </row>
        <row r="1111">
          <cell r="A1111" t="str">
            <v>HI002</v>
          </cell>
          <cell r="B1111" t="str">
            <v>Hormigón 210 Kg/cm2 (incluye bomba y colocación)</v>
          </cell>
          <cell r="C1111">
            <v>1.05</v>
          </cell>
          <cell r="E1111">
            <v>6217.7966101694919</v>
          </cell>
          <cell r="F1111">
            <v>1119.2033898305085</v>
          </cell>
          <cell r="G1111">
            <v>6528.69</v>
          </cell>
          <cell r="H1111">
            <v>1175.1600000000001</v>
          </cell>
        </row>
        <row r="1112">
          <cell r="A1112" t="str">
            <v>AE016</v>
          </cell>
          <cell r="B1112" t="str">
            <v>Alambre Galvanizado Calibre 18 (Varillas)</v>
          </cell>
          <cell r="C1112">
            <v>5.96</v>
          </cell>
          <cell r="D1112" t="str">
            <v>LB</v>
          </cell>
          <cell r="E1112">
            <v>102.54237288135593</v>
          </cell>
          <cell r="F1112">
            <v>18.457627118644066</v>
          </cell>
          <cell r="G1112">
            <v>611.15</v>
          </cell>
          <cell r="H1112">
            <v>110.01</v>
          </cell>
        </row>
        <row r="1113">
          <cell r="B1113" t="str">
            <v>Mano de Obra</v>
          </cell>
        </row>
        <row r="1114">
          <cell r="A1114">
            <v>200.05999999999995</v>
          </cell>
          <cell r="B1114" t="str">
            <v>Mano de Obra Acero</v>
          </cell>
          <cell r="C1114">
            <v>2.98</v>
          </cell>
          <cell r="D1114" t="str">
            <v>QQ</v>
          </cell>
          <cell r="E1114">
            <v>465.55015207360725</v>
          </cell>
          <cell r="F1114">
            <v>0</v>
          </cell>
          <cell r="G1114">
            <v>1387.34</v>
          </cell>
          <cell r="H1114">
            <v>0</v>
          </cell>
        </row>
        <row r="1115">
          <cell r="B1115" t="str">
            <v>Total/UND</v>
          </cell>
          <cell r="G1115">
            <v>18123.79</v>
          </cell>
          <cell r="H1115">
            <v>3012.5600000000004</v>
          </cell>
          <cell r="I1115">
            <v>21136.350000000002</v>
          </cell>
        </row>
        <row r="1117">
          <cell r="A1117" t="str">
            <v>CC-002</v>
          </cell>
          <cell r="B1117" t="str">
            <v xml:space="preserve">ZAPATAS DE HA PARA COLUMNA Z1 (1.20x1.20x0.30)M, f'c=210KG/CM2, Ø1/2"@0.11M A.D  (CENTRO COMUNAL) </v>
          </cell>
          <cell r="C1117">
            <v>1</v>
          </cell>
          <cell r="D1117" t="str">
            <v>M3</v>
          </cell>
          <cell r="G1117">
            <v>12948.8</v>
          </cell>
          <cell r="H1117">
            <v>2192.5100000000002</v>
          </cell>
          <cell r="I1117">
            <v>15141.31</v>
          </cell>
        </row>
        <row r="1118">
          <cell r="B1118" t="str">
            <v>Volumen Análisis</v>
          </cell>
          <cell r="C1118">
            <v>1</v>
          </cell>
          <cell r="D1118" t="str">
            <v>M3</v>
          </cell>
        </row>
        <row r="1119">
          <cell r="B1119" t="str">
            <v>Materiales y Equipos</v>
          </cell>
        </row>
        <row r="1120">
          <cell r="A1120" t="str">
            <v>AE002</v>
          </cell>
          <cell r="B1120" t="str">
            <v>Acero Estruc. Grado 40-60, 1/2" x 20 a 30 pies</v>
          </cell>
          <cell r="C1120">
            <v>1.65</v>
          </cell>
          <cell r="D1120" t="str">
            <v>QQ</v>
          </cell>
          <cell r="E1120">
            <v>3220.3389830508477</v>
          </cell>
          <cell r="F1120">
            <v>579.66101694915255</v>
          </cell>
          <cell r="G1120">
            <v>5313.56</v>
          </cell>
          <cell r="H1120">
            <v>956.44</v>
          </cell>
        </row>
        <row r="1121">
          <cell r="A1121" t="str">
            <v>AE001</v>
          </cell>
          <cell r="B1121" t="str">
            <v>Acero Estruc. Grado 40-60, 3/8" x 20 a 30 pies</v>
          </cell>
          <cell r="C1121">
            <v>0</v>
          </cell>
          <cell r="E1121">
            <v>3220.3389830508477</v>
          </cell>
          <cell r="F1121">
            <v>579.66101694915255</v>
          </cell>
          <cell r="G1121">
            <v>0</v>
          </cell>
          <cell r="H1121">
            <v>0</v>
          </cell>
        </row>
        <row r="1122">
          <cell r="A1122" t="str">
            <v>HI002</v>
          </cell>
          <cell r="B1122" t="str">
            <v>Hormigón 210 Kg/cm2 (incluye bomba y colocación)</v>
          </cell>
          <cell r="C1122">
            <v>1.05</v>
          </cell>
          <cell r="E1122">
            <v>6217.7966101694919</v>
          </cell>
          <cell r="F1122">
            <v>1119.2033898305085</v>
          </cell>
          <cell r="G1122">
            <v>6528.69</v>
          </cell>
          <cell r="H1122">
            <v>1175.1600000000001</v>
          </cell>
        </row>
        <row r="1123">
          <cell r="A1123" t="str">
            <v>AE016</v>
          </cell>
          <cell r="B1123" t="str">
            <v>Alambre Galvanizado Calibre 18 (Varillas)</v>
          </cell>
          <cell r="C1123">
            <v>3.3</v>
          </cell>
          <cell r="D1123" t="str">
            <v>LB</v>
          </cell>
          <cell r="E1123">
            <v>102.54237288135593</v>
          </cell>
          <cell r="F1123">
            <v>18.457627118644066</v>
          </cell>
          <cell r="G1123">
            <v>338.39</v>
          </cell>
          <cell r="H1123">
            <v>60.91</v>
          </cell>
        </row>
        <row r="1124">
          <cell r="B1124" t="str">
            <v>Mano de Obra</v>
          </cell>
        </row>
        <row r="1125">
          <cell r="A1125">
            <v>200.05999999999995</v>
          </cell>
          <cell r="B1125" t="str">
            <v>Mano de Obra Acero</v>
          </cell>
          <cell r="C1125">
            <v>1.65</v>
          </cell>
          <cell r="D1125" t="str">
            <v>QQ</v>
          </cell>
          <cell r="E1125">
            <v>465.55015207360725</v>
          </cell>
          <cell r="F1125">
            <v>0</v>
          </cell>
          <cell r="G1125">
            <v>768.16</v>
          </cell>
          <cell r="H1125">
            <v>0</v>
          </cell>
        </row>
        <row r="1126">
          <cell r="B1126" t="str">
            <v>Total/UND</v>
          </cell>
          <cell r="G1126">
            <v>12948.8</v>
          </cell>
          <cell r="H1126">
            <v>2192.5100000000002</v>
          </cell>
          <cell r="I1126">
            <v>15141.31</v>
          </cell>
        </row>
        <row r="1128">
          <cell r="A1128" t="str">
            <v>CABE-001</v>
          </cell>
          <cell r="B1128" t="str">
            <v xml:space="preserve">ZAPATAS DE HA PARA CABEZAL (0.90x0.30)M, f'c=210KG/CM2, ACERO INFERIOR Ø1/2"@0.10M A.D (CABEZAL ALCANTARILLA DE Ø60") </v>
          </cell>
          <cell r="C1128">
            <v>1</v>
          </cell>
          <cell r="D1128" t="str">
            <v>M3</v>
          </cell>
          <cell r="G1128">
            <v>13603.187429854097</v>
          </cell>
          <cell r="H1128">
            <v>2296.2065095398425</v>
          </cell>
          <cell r="I1128">
            <v>15899.39393939394</v>
          </cell>
        </row>
        <row r="1129">
          <cell r="B1129" t="str">
            <v>Volumen Análisis</v>
          </cell>
          <cell r="C1129">
            <v>0.89100000000000001</v>
          </cell>
          <cell r="D1129" t="str">
            <v>M3</v>
          </cell>
        </row>
        <row r="1130">
          <cell r="B1130" t="str">
            <v>Materiales y Equipos</v>
          </cell>
        </row>
        <row r="1131">
          <cell r="A1131" t="str">
            <v>AE002</v>
          </cell>
          <cell r="B1131" t="str">
            <v>Acero Estruc. Grado 40-60, 1/2" x 20 a 30 pies</v>
          </cell>
          <cell r="C1131">
            <v>1.62</v>
          </cell>
          <cell r="D1131" t="str">
            <v>QQ</v>
          </cell>
          <cell r="E1131">
            <v>3220.3389830508477</v>
          </cell>
          <cell r="F1131">
            <v>579.66101694915255</v>
          </cell>
          <cell r="G1131">
            <v>5216.95</v>
          </cell>
          <cell r="H1131">
            <v>939.05</v>
          </cell>
        </row>
        <row r="1132">
          <cell r="A1132" t="str">
            <v>HI002</v>
          </cell>
          <cell r="B1132" t="str">
            <v>Hormigón Industrial 210kg/cm2 - 10% desp</v>
          </cell>
          <cell r="C1132">
            <v>0.89100000000000001</v>
          </cell>
          <cell r="D1132" t="str">
            <v>M3</v>
          </cell>
          <cell r="E1132">
            <v>6528.69</v>
          </cell>
          <cell r="F1132">
            <v>1175.1600000000001</v>
          </cell>
          <cell r="G1132">
            <v>5817.06</v>
          </cell>
          <cell r="H1132">
            <v>1047.07</v>
          </cell>
        </row>
        <row r="1133">
          <cell r="A1133" t="str">
            <v>AE016</v>
          </cell>
          <cell r="B1133" t="str">
            <v>Alambre Galvanizado Calibre 18 (Varillas)</v>
          </cell>
          <cell r="C1133">
            <v>3.24</v>
          </cell>
          <cell r="D1133" t="str">
            <v>LB</v>
          </cell>
          <cell r="E1133">
            <v>102.54237288135593</v>
          </cell>
          <cell r="F1133">
            <v>18.457627118644066</v>
          </cell>
          <cell r="G1133">
            <v>332.24</v>
          </cell>
          <cell r="H1133">
            <v>59.8</v>
          </cell>
        </row>
        <row r="1134">
          <cell r="B1134" t="str">
            <v>Mano de Obra</v>
          </cell>
        </row>
        <row r="1135">
          <cell r="A1135">
            <v>200.05999999999995</v>
          </cell>
          <cell r="B1135" t="str">
            <v>Mano de Obra Acero</v>
          </cell>
          <cell r="C1135">
            <v>1.62</v>
          </cell>
          <cell r="D1135" t="str">
            <v>QQ</v>
          </cell>
          <cell r="E1135">
            <v>465.55015207360725</v>
          </cell>
          <cell r="F1135">
            <v>0</v>
          </cell>
          <cell r="G1135">
            <v>754.19</v>
          </cell>
          <cell r="H1135">
            <v>0</v>
          </cell>
        </row>
        <row r="1136">
          <cell r="B1136" t="str">
            <v>Total/UND</v>
          </cell>
          <cell r="G1136">
            <v>12120.44</v>
          </cell>
          <cell r="H1136">
            <v>2045.9199999999998</v>
          </cell>
          <cell r="I1136">
            <v>14166.36</v>
          </cell>
        </row>
        <row r="1138">
          <cell r="A1138">
            <v>103.15000000000006</v>
          </cell>
          <cell r="B1138" t="str">
            <v>PLATEA DE HORMIGÓN ARMADO E=0.40M, F'C=210KG/CM2, Ø1/2"@0.15M AD AC (TANQUE DE H. A.)</v>
          </cell>
          <cell r="C1138">
            <v>1</v>
          </cell>
          <cell r="D1138" t="str">
            <v>M3</v>
          </cell>
          <cell r="G1138" t="e">
            <v>#NUM!</v>
          </cell>
          <cell r="H1138" t="e">
            <v>#NUM!</v>
          </cell>
          <cell r="I1138" t="e">
            <v>#NUM!</v>
          </cell>
        </row>
        <row r="1139">
          <cell r="B1139" t="str">
            <v>Volumen Análisis</v>
          </cell>
          <cell r="C1139">
            <v>1</v>
          </cell>
          <cell r="D1139" t="str">
            <v>M3</v>
          </cell>
        </row>
        <row r="1140">
          <cell r="B1140" t="str">
            <v>Materiales y Equipos</v>
          </cell>
        </row>
        <row r="1141">
          <cell r="A1141" t="str">
            <v>AE002</v>
          </cell>
          <cell r="B1141" t="str">
            <v>Acero Estruc. Grado 40-60, 1/2" x 20 a 30 pies</v>
          </cell>
          <cell r="C1141">
            <v>1.6359999999999999</v>
          </cell>
          <cell r="D1141" t="str">
            <v>QQ</v>
          </cell>
          <cell r="E1141">
            <v>3220.3389830508477</v>
          </cell>
          <cell r="F1141">
            <v>579.66101694915255</v>
          </cell>
          <cell r="G1141">
            <v>5268.47</v>
          </cell>
          <cell r="H1141">
            <v>948.33</v>
          </cell>
        </row>
        <row r="1142">
          <cell r="A1142" t="str">
            <v>HI003</v>
          </cell>
          <cell r="B1142" t="str">
            <v>Hormigón 240 Kg/cm2 (incluye bomba y colocación)</v>
          </cell>
          <cell r="C1142">
            <v>1.05</v>
          </cell>
          <cell r="D1142" t="str">
            <v>M3</v>
          </cell>
          <cell r="E1142" t="e">
            <v>#NUM!</v>
          </cell>
          <cell r="F1142" t="e">
            <v>#NUM!</v>
          </cell>
          <cell r="G1142" t="e">
            <v>#NUM!</v>
          </cell>
          <cell r="H1142" t="e">
            <v>#NUM!</v>
          </cell>
        </row>
        <row r="1143">
          <cell r="A1143">
            <v>101.01</v>
          </cell>
          <cell r="B1143" t="str">
            <v>Vaciado a mano</v>
          </cell>
          <cell r="C1143">
            <v>1.05</v>
          </cell>
          <cell r="D1143" t="str">
            <v>M3</v>
          </cell>
          <cell r="E1143">
            <v>1450.19</v>
          </cell>
          <cell r="F1143">
            <v>53.472142857142849</v>
          </cell>
          <cell r="G1143">
            <v>1522.7</v>
          </cell>
          <cell r="H1143">
            <v>56.15</v>
          </cell>
        </row>
        <row r="1144">
          <cell r="A1144" t="str">
            <v>AE016</v>
          </cell>
          <cell r="B1144" t="str">
            <v>Alambre Galvanizado Calibre 18 (Varillas)</v>
          </cell>
          <cell r="C1144">
            <v>3.2719999999999998</v>
          </cell>
          <cell r="D1144" t="str">
            <v>LB</v>
          </cell>
          <cell r="E1144">
            <v>102.54237288135593</v>
          </cell>
          <cell r="F1144">
            <v>18.457627118644066</v>
          </cell>
          <cell r="G1144">
            <v>335.52</v>
          </cell>
          <cell r="H1144">
            <v>60.39</v>
          </cell>
        </row>
        <row r="1145">
          <cell r="B1145" t="str">
            <v>Mano de Obra</v>
          </cell>
        </row>
        <row r="1146">
          <cell r="A1146">
            <v>200.05999999999995</v>
          </cell>
          <cell r="B1146" t="str">
            <v>Coloc. acero normal</v>
          </cell>
          <cell r="C1146">
            <v>1.6359999999999999</v>
          </cell>
          <cell r="D1146" t="str">
            <v>QQ</v>
          </cell>
          <cell r="E1146">
            <v>465.55015207360725</v>
          </cell>
          <cell r="F1146">
            <v>0</v>
          </cell>
          <cell r="G1146">
            <v>761.64</v>
          </cell>
          <cell r="H1146">
            <v>0</v>
          </cell>
        </row>
        <row r="1147">
          <cell r="B1147" t="str">
            <v>Total/UND</v>
          </cell>
          <cell r="G1147" t="e">
            <v>#NUM!</v>
          </cell>
          <cell r="H1147" t="e">
            <v>#NUM!</v>
          </cell>
          <cell r="I1147" t="e">
            <v>#NUM!</v>
          </cell>
        </row>
        <row r="1149">
          <cell r="A1149">
            <v>103.16000000000007</v>
          </cell>
          <cell r="B1149" t="str">
            <v>ZAPATAS PARA MUROS (0.45X0.25)M, F'C=210KG/CM2 (LIG.), 3Ø3/8 Y  Ø3/8@0.20M</v>
          </cell>
          <cell r="C1149">
            <v>1</v>
          </cell>
          <cell r="D1149" t="str">
            <v>M3</v>
          </cell>
          <cell r="G1149">
            <v>10626.34</v>
          </cell>
          <cell r="H1149">
            <v>1534.2700000000002</v>
          </cell>
          <cell r="I1149">
            <v>12160.61</v>
          </cell>
        </row>
        <row r="1150">
          <cell r="B1150" t="str">
            <v>Volumen Análisis</v>
          </cell>
          <cell r="C1150">
            <v>1</v>
          </cell>
          <cell r="D1150" t="str">
            <v>M3</v>
          </cell>
        </row>
        <row r="1151">
          <cell r="B1151" t="str">
            <v>Materiales y Equipos</v>
          </cell>
        </row>
        <row r="1152">
          <cell r="A1152" t="str">
            <v>AE002</v>
          </cell>
          <cell r="B1152" t="str">
            <v>Acero Estruc. Grado 40-60, 1/2" x 20 a 30 pies</v>
          </cell>
          <cell r="C1152">
            <v>0</v>
          </cell>
          <cell r="D1152" t="str">
            <v>QQ</v>
          </cell>
          <cell r="E1152">
            <v>3220.3389830508477</v>
          </cell>
          <cell r="F1152">
            <v>579.66101694915255</v>
          </cell>
          <cell r="G1152">
            <v>0</v>
          </cell>
          <cell r="H1152">
            <v>0</v>
          </cell>
        </row>
        <row r="1153">
          <cell r="A1153" t="str">
            <v>AE001</v>
          </cell>
          <cell r="B1153" t="str">
            <v>Acero Estruc. Grado 40-60, 3/8" x 20 a 30 pies</v>
          </cell>
          <cell r="C1153">
            <v>0.66800000000000004</v>
          </cell>
          <cell r="D1153" t="str">
            <v>QQ</v>
          </cell>
          <cell r="E1153">
            <v>3220.3389830508477</v>
          </cell>
          <cell r="F1153">
            <v>579.66101694915255</v>
          </cell>
          <cell r="G1153">
            <v>2151.19</v>
          </cell>
          <cell r="H1153">
            <v>387.21</v>
          </cell>
        </row>
        <row r="1154">
          <cell r="A1154">
            <v>102.05000000000003</v>
          </cell>
          <cell r="B1154" t="str">
            <v>Vaciado y ligado Hormigón 1:2:4 - 10% desp</v>
          </cell>
          <cell r="C1154">
            <v>1.1000000000000001</v>
          </cell>
          <cell r="D1154" t="str">
            <v>M3</v>
          </cell>
          <cell r="E1154">
            <v>6337.1200000000008</v>
          </cell>
          <cell r="F1154">
            <v>1020.36</v>
          </cell>
          <cell r="G1154">
            <v>6970.83</v>
          </cell>
          <cell r="H1154">
            <v>1122.4000000000001</v>
          </cell>
        </row>
        <row r="1155">
          <cell r="A1155" t="str">
            <v>AE016</v>
          </cell>
          <cell r="B1155" t="str">
            <v>Alambre Galvanizado Calibre 18 (Varillas)</v>
          </cell>
          <cell r="C1155">
            <v>1.3360000000000001</v>
          </cell>
          <cell r="D1155" t="str">
            <v>LB</v>
          </cell>
          <cell r="E1155">
            <v>102.54237288135593</v>
          </cell>
          <cell r="F1155">
            <v>18.457627118644066</v>
          </cell>
          <cell r="G1155">
            <v>137</v>
          </cell>
          <cell r="H1155">
            <v>24.66</v>
          </cell>
        </row>
        <row r="1156">
          <cell r="B1156" t="str">
            <v>Mano de Obra</v>
          </cell>
        </row>
        <row r="1157">
          <cell r="A1157">
            <v>200.09999999999991</v>
          </cell>
          <cell r="B1157" t="str">
            <v>Mano de Obra Acero</v>
          </cell>
          <cell r="C1157">
            <v>8.8888888888888893</v>
          </cell>
          <cell r="D1157" t="str">
            <v>ML</v>
          </cell>
          <cell r="E1157">
            <v>153.82399999999998</v>
          </cell>
          <cell r="F1157">
            <v>0</v>
          </cell>
          <cell r="G1157">
            <v>1367.32</v>
          </cell>
          <cell r="H1157">
            <v>0</v>
          </cell>
        </row>
        <row r="1158">
          <cell r="B1158" t="str">
            <v>Total/UND</v>
          </cell>
          <cell r="G1158">
            <v>10626.34</v>
          </cell>
          <cell r="H1158">
            <v>1534.2700000000002</v>
          </cell>
          <cell r="I1158">
            <v>12160.61</v>
          </cell>
        </row>
        <row r="1160">
          <cell r="A1160">
            <v>103.17000000000007</v>
          </cell>
          <cell r="B1160" t="str">
            <v>ZAPATAS PARA COLUMNA (0.70X0.70X0.25)M, F'C=210KG/CM2 (LIG.), Ø1/2 @0.20M AD</v>
          </cell>
          <cell r="C1160">
            <v>1</v>
          </cell>
          <cell r="D1160" t="str">
            <v>M3</v>
          </cell>
          <cell r="G1160">
            <v>23943.260000000002</v>
          </cell>
          <cell r="H1160">
            <v>3811.9</v>
          </cell>
          <cell r="I1160">
            <v>27755.160000000003</v>
          </cell>
        </row>
        <row r="1161">
          <cell r="B1161" t="str">
            <v>Volumen Análisis</v>
          </cell>
          <cell r="C1161">
            <v>1</v>
          </cell>
          <cell r="D1161" t="str">
            <v>M3</v>
          </cell>
        </row>
        <row r="1162">
          <cell r="B1162" t="str">
            <v>Materiales y Equipos</v>
          </cell>
        </row>
        <row r="1163">
          <cell r="A1163" t="str">
            <v>AE002</v>
          </cell>
          <cell r="B1163" t="str">
            <v>Acero Estruc. Grado 40-60, 1/2" x 20 a 30 pies</v>
          </cell>
          <cell r="C1163">
            <v>4.3620000000000001</v>
          </cell>
          <cell r="D1163" t="str">
            <v>QQ</v>
          </cell>
          <cell r="E1163">
            <v>3220.3389830508477</v>
          </cell>
          <cell r="F1163">
            <v>579.66101694915255</v>
          </cell>
          <cell r="G1163">
            <v>14047.12</v>
          </cell>
          <cell r="H1163">
            <v>2528.48</v>
          </cell>
        </row>
        <row r="1164">
          <cell r="A1164" t="str">
            <v>AE001</v>
          </cell>
          <cell r="B1164" t="str">
            <v>Acero Estruc. Grado 40-60, 3/8" x 20 a 30 pies</v>
          </cell>
          <cell r="C1164">
            <v>0</v>
          </cell>
          <cell r="D1164" t="str">
            <v>QQ</v>
          </cell>
          <cell r="E1164">
            <v>3220.3389830508477</v>
          </cell>
          <cell r="F1164">
            <v>579.66101694915255</v>
          </cell>
          <cell r="G1164">
            <v>0</v>
          </cell>
          <cell r="H1164">
            <v>0</v>
          </cell>
        </row>
        <row r="1165">
          <cell r="A1165">
            <v>102.05000000000003</v>
          </cell>
          <cell r="B1165" t="str">
            <v>Vaciado y ligado Hormigón 1:2:4 - 10% desp</v>
          </cell>
          <cell r="C1165">
            <v>1.1000000000000001</v>
          </cell>
          <cell r="D1165" t="str">
            <v>M3</v>
          </cell>
          <cell r="E1165">
            <v>6337.1200000000008</v>
          </cell>
          <cell r="F1165">
            <v>1020.36</v>
          </cell>
          <cell r="G1165">
            <v>6970.83</v>
          </cell>
          <cell r="H1165">
            <v>1122.4000000000001</v>
          </cell>
        </row>
        <row r="1166">
          <cell r="A1166" t="str">
            <v>AE016</v>
          </cell>
          <cell r="B1166" t="str">
            <v>Alambre Galvanizado Calibre 18 (Varillas)</v>
          </cell>
          <cell r="C1166">
            <v>8.7240000000000002</v>
          </cell>
          <cell r="D1166" t="str">
            <v>LB</v>
          </cell>
          <cell r="E1166">
            <v>102.54237288135593</v>
          </cell>
          <cell r="F1166">
            <v>18.457627118644066</v>
          </cell>
          <cell r="G1166">
            <v>894.58</v>
          </cell>
          <cell r="H1166">
            <v>161.02000000000001</v>
          </cell>
        </row>
        <row r="1167">
          <cell r="B1167" t="str">
            <v>Mano de Obra</v>
          </cell>
        </row>
        <row r="1168">
          <cell r="A1168">
            <v>200.05999999999995</v>
          </cell>
          <cell r="B1168" t="str">
            <v>Mano de Obra Acero</v>
          </cell>
          <cell r="C1168">
            <v>4.3620000000000001</v>
          </cell>
          <cell r="D1168" t="str">
            <v>QQ</v>
          </cell>
          <cell r="E1168">
            <v>465.55015207360725</v>
          </cell>
          <cell r="F1168">
            <v>0</v>
          </cell>
          <cell r="G1168">
            <v>2030.73</v>
          </cell>
          <cell r="H1168">
            <v>0</v>
          </cell>
        </row>
        <row r="1169">
          <cell r="B1169" t="str">
            <v>Total/UND</v>
          </cell>
          <cell r="G1169">
            <v>23943.260000000002</v>
          </cell>
          <cell r="H1169">
            <v>3811.9</v>
          </cell>
          <cell r="I1169">
            <v>27755.160000000003</v>
          </cell>
        </row>
        <row r="1171">
          <cell r="A1171">
            <v>103.18000000000008</v>
          </cell>
          <cell r="B1171" t="str">
            <v xml:space="preserve">ZAPATAS PARA COLUMNA Z1,(0.60X0.60X0.30)M, F'C=210KG/CM,Ø3/8"@0.10mt  A.D </v>
          </cell>
          <cell r="C1171">
            <v>1</v>
          </cell>
          <cell r="D1171" t="str">
            <v>M3</v>
          </cell>
          <cell r="G1171">
            <v>7314.8499999999995</v>
          </cell>
          <cell r="H1171">
            <v>1239.75</v>
          </cell>
          <cell r="I1171">
            <v>8554.5999999999985</v>
          </cell>
        </row>
        <row r="1172">
          <cell r="B1172" t="str">
            <v>Volumen Análisis</v>
          </cell>
          <cell r="C1172">
            <v>1</v>
          </cell>
          <cell r="D1172" t="str">
            <v>M3</v>
          </cell>
        </row>
        <row r="1173">
          <cell r="B1173" t="str">
            <v>Materiales y Equipos</v>
          </cell>
        </row>
        <row r="1174">
          <cell r="A1174" t="str">
            <v>AE002</v>
          </cell>
          <cell r="B1174" t="str">
            <v>Acero Estruc. Grado 40-60, 1/2" x 20 a 30 pies</v>
          </cell>
          <cell r="C1174">
            <v>0</v>
          </cell>
          <cell r="D1174" t="str">
            <v>QQ</v>
          </cell>
          <cell r="E1174">
            <v>3220.3389830508477</v>
          </cell>
          <cell r="F1174">
            <v>579.66101694915255</v>
          </cell>
          <cell r="G1174">
            <v>0</v>
          </cell>
          <cell r="H1174">
            <v>0</v>
          </cell>
        </row>
        <row r="1175">
          <cell r="A1175" t="str">
            <v>AE001</v>
          </cell>
          <cell r="B1175" t="str">
            <v>Acero Estruc. Grado 40-60, 3/8" x 20 a 30 pies</v>
          </cell>
          <cell r="C1175">
            <v>0.108</v>
          </cell>
          <cell r="D1175" t="str">
            <v>QQ</v>
          </cell>
          <cell r="E1175">
            <v>3220.3389830508477</v>
          </cell>
          <cell r="F1175">
            <v>579.66101694915255</v>
          </cell>
          <cell r="G1175">
            <v>347.8</v>
          </cell>
          <cell r="H1175">
            <v>62.6</v>
          </cell>
        </row>
        <row r="1176">
          <cell r="A1176" t="str">
            <v>HI002</v>
          </cell>
          <cell r="B1176" t="str">
            <v>Hormigón 210 Kg/cm2 (incluye bomba y colocación)</v>
          </cell>
          <cell r="C1176">
            <v>1.05</v>
          </cell>
          <cell r="D1176" t="str">
            <v>M3</v>
          </cell>
          <cell r="E1176">
            <v>6217.7966101694919</v>
          </cell>
          <cell r="F1176">
            <v>1119.2033898305085</v>
          </cell>
          <cell r="G1176">
            <v>6528.69</v>
          </cell>
          <cell r="H1176">
            <v>1175.1600000000001</v>
          </cell>
        </row>
        <row r="1177">
          <cell r="A1177" t="str">
            <v>AE016</v>
          </cell>
          <cell r="B1177" t="str">
            <v>Alambre Galvanizado Calibre 18 (Varillas)</v>
          </cell>
          <cell r="C1177">
            <v>0.108</v>
          </cell>
          <cell r="D1177" t="str">
            <v>LB</v>
          </cell>
          <cell r="E1177">
            <v>102.54237288135593</v>
          </cell>
          <cell r="F1177">
            <v>18.457627118644066</v>
          </cell>
          <cell r="G1177">
            <v>11.07</v>
          </cell>
          <cell r="H1177">
            <v>1.99</v>
          </cell>
        </row>
        <row r="1178">
          <cell r="B1178" t="str">
            <v>Mano de Obra</v>
          </cell>
        </row>
        <row r="1179">
          <cell r="A1179">
            <v>200.09999999999991</v>
          </cell>
          <cell r="B1179" t="str">
            <v>Mano de Obra Acero</v>
          </cell>
          <cell r="C1179">
            <v>2.7777777777777777</v>
          </cell>
          <cell r="D1179" t="str">
            <v>ML</v>
          </cell>
          <cell r="E1179">
            <v>153.82399999999998</v>
          </cell>
          <cell r="F1179">
            <v>0</v>
          </cell>
          <cell r="G1179">
            <v>427.29</v>
          </cell>
          <cell r="H1179">
            <v>0</v>
          </cell>
        </row>
        <row r="1180">
          <cell r="B1180" t="str">
            <v>Total/UND</v>
          </cell>
          <cell r="G1180">
            <v>7314.8499999999995</v>
          </cell>
          <cell r="H1180">
            <v>1239.75</v>
          </cell>
          <cell r="I1180">
            <v>8554.5999999999985</v>
          </cell>
        </row>
        <row r="1182">
          <cell r="A1182">
            <v>103.19000000000008</v>
          </cell>
          <cell r="B1182" t="str">
            <v xml:space="preserve">ZAPATAS PARA RAMPA DE ESCALERA (0.80X0.25X0.55)M, F'C=210KG/CM,  4Ø1/2´´ y trans. Ø1/2´´@0.25mts Ø3/8"@0.10mt  A.D </v>
          </cell>
          <cell r="C1182">
            <v>1</v>
          </cell>
          <cell r="D1182" t="str">
            <v>M3</v>
          </cell>
          <cell r="G1182">
            <v>19350.969999999998</v>
          </cell>
          <cell r="H1182">
            <v>3344.74</v>
          </cell>
          <cell r="I1182">
            <v>22695.71</v>
          </cell>
        </row>
        <row r="1183">
          <cell r="B1183" t="str">
            <v>Volumen Análisis</v>
          </cell>
          <cell r="C1183">
            <v>1</v>
          </cell>
          <cell r="D1183" t="str">
            <v>M3</v>
          </cell>
        </row>
        <row r="1184">
          <cell r="B1184" t="str">
            <v>Materiales y Equipos</v>
          </cell>
        </row>
        <row r="1185">
          <cell r="A1185" t="str">
            <v>AE002</v>
          </cell>
          <cell r="B1185" t="str">
            <v>Acero Estruc. Grado 40-60, 1/2" x 20 a 30 pies</v>
          </cell>
          <cell r="C1185">
            <v>3.516</v>
          </cell>
          <cell r="D1185" t="str">
            <v>QQ</v>
          </cell>
          <cell r="E1185">
            <v>3220.3389830508477</v>
          </cell>
          <cell r="F1185">
            <v>579.66101694915255</v>
          </cell>
          <cell r="G1185">
            <v>11322.71</v>
          </cell>
          <cell r="H1185">
            <v>2038.09</v>
          </cell>
        </row>
        <row r="1186">
          <cell r="A1186" t="str">
            <v>AE001</v>
          </cell>
          <cell r="B1186" t="str">
            <v>Acero Estruc. Grado 40-60, 3/8" x 20 a 30 pies</v>
          </cell>
          <cell r="C1186">
            <v>0.33100000000000002</v>
          </cell>
          <cell r="D1186" t="str">
            <v>QQ</v>
          </cell>
          <cell r="E1186">
            <v>2796.6101694915255</v>
          </cell>
          <cell r="F1186">
            <v>503.38983050847457</v>
          </cell>
          <cell r="G1186">
            <v>302.02999999999997</v>
          </cell>
          <cell r="H1186">
            <v>54.37</v>
          </cell>
        </row>
        <row r="1187">
          <cell r="A1187" t="str">
            <v>HI002</v>
          </cell>
          <cell r="B1187" t="str">
            <v>Hormigón 210 Kg/cm2 (incluye bomba y colocación)</v>
          </cell>
          <cell r="C1187">
            <v>1.05</v>
          </cell>
          <cell r="D1187" t="str">
            <v>M3</v>
          </cell>
          <cell r="E1187">
            <v>6217.7966101694919</v>
          </cell>
          <cell r="F1187">
            <v>1119.2033898305085</v>
          </cell>
          <cell r="G1187">
            <v>6528.69</v>
          </cell>
          <cell r="H1187">
            <v>1175.1600000000001</v>
          </cell>
        </row>
        <row r="1188">
          <cell r="A1188" t="str">
            <v>AE016</v>
          </cell>
          <cell r="B1188" t="str">
            <v>Alambre Galvanizado Calibre 18 (Varillas)</v>
          </cell>
          <cell r="C1188">
            <v>4.1779999999999999</v>
          </cell>
          <cell r="D1188" t="str">
            <v>LB</v>
          </cell>
          <cell r="E1188">
            <v>102.54237288135593</v>
          </cell>
          <cell r="F1188">
            <v>18.457627118644066</v>
          </cell>
          <cell r="G1188">
            <v>428.42</v>
          </cell>
          <cell r="H1188">
            <v>77.12</v>
          </cell>
        </row>
        <row r="1189">
          <cell r="B1189" t="str">
            <v>Mano de Obra</v>
          </cell>
        </row>
        <row r="1190">
          <cell r="A1190">
            <v>200.09999999999991</v>
          </cell>
          <cell r="B1190" t="str">
            <v>Mano de Obra Acero</v>
          </cell>
          <cell r="C1190">
            <v>5</v>
          </cell>
          <cell r="D1190" t="str">
            <v>ML</v>
          </cell>
          <cell r="E1190">
            <v>153.82399999999998</v>
          </cell>
          <cell r="F1190">
            <v>0</v>
          </cell>
          <cell r="G1190">
            <v>769.12</v>
          </cell>
          <cell r="H1190">
            <v>0</v>
          </cell>
        </row>
        <row r="1191">
          <cell r="B1191" t="str">
            <v>Total/UND</v>
          </cell>
          <cell r="G1191">
            <v>19350.969999999998</v>
          </cell>
          <cell r="H1191">
            <v>3344.74</v>
          </cell>
          <cell r="I1191">
            <v>22695.71</v>
          </cell>
        </row>
        <row r="1193">
          <cell r="A1193">
            <v>103.20000000000009</v>
          </cell>
          <cell r="B1193" t="str">
            <v xml:space="preserve">ZAPATAS PARA COLUMNA Z1,(0.90X0.90X0.30)M, F'C=210KG/CM,Ø3/8"@0.15mt  A.D </v>
          </cell>
          <cell r="C1193">
            <v>1</v>
          </cell>
          <cell r="D1193" t="str">
            <v>M3</v>
          </cell>
          <cell r="G1193">
            <v>11606.56</v>
          </cell>
          <cell r="H1193">
            <v>2054.9900000000002</v>
          </cell>
          <cell r="I1193">
            <v>13661.55</v>
          </cell>
        </row>
        <row r="1194">
          <cell r="B1194" t="str">
            <v>Volumen Análisis</v>
          </cell>
          <cell r="C1194">
            <v>1</v>
          </cell>
          <cell r="D1194" t="str">
            <v>M3</v>
          </cell>
        </row>
        <row r="1195">
          <cell r="B1195" t="str">
            <v>Materiales y Equipos</v>
          </cell>
        </row>
        <row r="1196">
          <cell r="A1196" t="str">
            <v>AE002</v>
          </cell>
          <cell r="B1196" t="str">
            <v>Acero Estruc. Grado 40-60, 1/2" x 20 a 30 pies</v>
          </cell>
          <cell r="C1196">
            <v>0</v>
          </cell>
          <cell r="D1196" t="str">
            <v>QQ</v>
          </cell>
          <cell r="E1196">
            <v>3220.3389830508477</v>
          </cell>
          <cell r="F1196">
            <v>579.66101694915255</v>
          </cell>
          <cell r="G1196">
            <v>0</v>
          </cell>
          <cell r="H1196">
            <v>0</v>
          </cell>
        </row>
        <row r="1197">
          <cell r="A1197" t="str">
            <v>AE001</v>
          </cell>
          <cell r="B1197" t="str">
            <v>Acero Estruc. Grado 40-60, 3/8" x 20 a 30 pies</v>
          </cell>
          <cell r="C1197">
            <v>1.4710000000000001</v>
          </cell>
          <cell r="D1197" t="str">
            <v>QQ</v>
          </cell>
          <cell r="E1197">
            <v>3220.3389830508477</v>
          </cell>
          <cell r="F1197">
            <v>579.66101694915255</v>
          </cell>
          <cell r="G1197">
            <v>4737.12</v>
          </cell>
          <cell r="H1197">
            <v>852.68</v>
          </cell>
        </row>
        <row r="1198">
          <cell r="A1198" t="str">
            <v>HI002</v>
          </cell>
          <cell r="B1198" t="str">
            <v>Hormigón 210 Kg/cm2 (incluye bomba y colocación)</v>
          </cell>
          <cell r="C1198">
            <v>1.05</v>
          </cell>
          <cell r="D1198" t="str">
            <v>M3</v>
          </cell>
          <cell r="E1198">
            <v>6217.7966101694919</v>
          </cell>
          <cell r="F1198">
            <v>1119.2033898305085</v>
          </cell>
          <cell r="G1198">
            <v>6528.69</v>
          </cell>
          <cell r="H1198">
            <v>1175.1600000000001</v>
          </cell>
        </row>
        <row r="1199">
          <cell r="A1199" t="str">
            <v>AE016</v>
          </cell>
          <cell r="B1199" t="str">
            <v>Alambre Galvanizado Calibre 18 (Varillas)</v>
          </cell>
          <cell r="C1199">
            <v>1.4710000000000001</v>
          </cell>
          <cell r="D1199" t="str">
            <v>LB</v>
          </cell>
          <cell r="E1199">
            <v>102.54237288135593</v>
          </cell>
          <cell r="F1199">
            <v>18.457627118644066</v>
          </cell>
          <cell r="G1199">
            <v>150.84</v>
          </cell>
          <cell r="H1199">
            <v>27.15</v>
          </cell>
        </row>
        <row r="1200">
          <cell r="B1200" t="str">
            <v>Mano de Obra</v>
          </cell>
        </row>
        <row r="1201">
          <cell r="A1201">
            <v>200.09999999999991</v>
          </cell>
          <cell r="B1201" t="str">
            <v>Mano de Obra Acero</v>
          </cell>
          <cell r="C1201">
            <v>1.2345679012345678</v>
          </cell>
          <cell r="D1201" t="str">
            <v>ML</v>
          </cell>
          <cell r="E1201">
            <v>153.82399999999998</v>
          </cell>
          <cell r="F1201">
            <v>0</v>
          </cell>
          <cell r="G1201">
            <v>189.91</v>
          </cell>
          <cell r="H1201">
            <v>0</v>
          </cell>
        </row>
        <row r="1202">
          <cell r="B1202" t="str">
            <v>Total/UND</v>
          </cell>
          <cell r="G1202">
            <v>11606.56</v>
          </cell>
          <cell r="H1202">
            <v>2054.9900000000002</v>
          </cell>
          <cell r="I1202">
            <v>13661.55</v>
          </cell>
        </row>
        <row r="1204">
          <cell r="A1204">
            <v>103.21000000000009</v>
          </cell>
          <cell r="B1204" t="str">
            <v xml:space="preserve">ZAPATAS PARA COLUMNA Z1(1.40X1.40X0.35)M, F'C=210KG/CM2, Ø1/2"@0.09M  A.D </v>
          </cell>
          <cell r="C1204">
            <v>1</v>
          </cell>
          <cell r="D1204" t="str">
            <v>M3</v>
          </cell>
          <cell r="G1204">
            <v>9731.16</v>
          </cell>
          <cell r="H1204">
            <v>1737.48</v>
          </cell>
          <cell r="I1204">
            <v>11468.64</v>
          </cell>
        </row>
        <row r="1205">
          <cell r="B1205" t="str">
            <v>Volumen Análisis</v>
          </cell>
          <cell r="C1205">
            <v>1</v>
          </cell>
          <cell r="D1205" t="str">
            <v>M3</v>
          </cell>
        </row>
        <row r="1206">
          <cell r="B1206" t="str">
            <v>Materiales y Equipos</v>
          </cell>
        </row>
        <row r="1207">
          <cell r="A1207" t="str">
            <v>AE002</v>
          </cell>
          <cell r="B1207" t="str">
            <v>Acero Estruc. Grado 40-60, 1/2" x 20 a 30 pies</v>
          </cell>
          <cell r="C1207">
            <v>0.91200000000000003</v>
          </cell>
          <cell r="D1207" t="str">
            <v>QQ</v>
          </cell>
          <cell r="E1207">
            <v>3220.3389830508477</v>
          </cell>
          <cell r="F1207">
            <v>579.66101694915255</v>
          </cell>
          <cell r="G1207">
            <v>2936.95</v>
          </cell>
          <cell r="H1207">
            <v>528.65</v>
          </cell>
        </row>
        <row r="1208">
          <cell r="A1208" t="str">
            <v>HI002</v>
          </cell>
          <cell r="B1208" t="str">
            <v>Hormigón 210 Kg/cm2 (incluye bomba y colocación)</v>
          </cell>
          <cell r="C1208">
            <v>1.05</v>
          </cell>
          <cell r="D1208" t="str">
            <v>M3</v>
          </cell>
          <cell r="E1208">
            <v>6217.7966101694919</v>
          </cell>
          <cell r="F1208">
            <v>1119.2033898305085</v>
          </cell>
          <cell r="G1208">
            <v>6528.69</v>
          </cell>
          <cell r="H1208">
            <v>1175.1600000000001</v>
          </cell>
        </row>
        <row r="1209">
          <cell r="A1209" t="str">
            <v>AE016</v>
          </cell>
          <cell r="B1209" t="str">
            <v>Alambre Galvanizado Calibre 18 (Varillas)</v>
          </cell>
          <cell r="C1209">
            <v>1.8240000000000001</v>
          </cell>
          <cell r="D1209" t="str">
            <v>LB</v>
          </cell>
          <cell r="E1209">
            <v>102.54237288135593</v>
          </cell>
          <cell r="F1209">
            <v>18.457627118644066</v>
          </cell>
          <cell r="G1209">
            <v>187.04</v>
          </cell>
          <cell r="H1209">
            <v>33.67</v>
          </cell>
        </row>
        <row r="1210">
          <cell r="B1210" t="str">
            <v>Mano de Obra</v>
          </cell>
        </row>
        <row r="1211">
          <cell r="A1211">
            <v>200.09999999999991</v>
          </cell>
          <cell r="B1211" t="str">
            <v>Mano de Obra Acero</v>
          </cell>
          <cell r="C1211">
            <v>0.51020408163265318</v>
          </cell>
          <cell r="D1211" t="str">
            <v>ML</v>
          </cell>
          <cell r="E1211">
            <v>153.82399999999998</v>
          </cell>
          <cell r="F1211">
            <v>0</v>
          </cell>
          <cell r="G1211">
            <v>78.48</v>
          </cell>
          <cell r="H1211">
            <v>0</v>
          </cell>
        </row>
        <row r="1212">
          <cell r="B1212" t="str">
            <v>Total/UND</v>
          </cell>
          <cell r="G1212">
            <v>9731.16</v>
          </cell>
          <cell r="H1212">
            <v>1737.48</v>
          </cell>
          <cell r="I1212">
            <v>11468.64</v>
          </cell>
        </row>
        <row r="1214">
          <cell r="A1214">
            <v>103.2200000000001</v>
          </cell>
          <cell r="B1214" t="str">
            <v xml:space="preserve">ZAPATAS PARA COLUMNA Z2(1.40X1.40X0.35)M, F'C=210KG/CM2, Ø1/2"@0.09M A.D Y A.C. </v>
          </cell>
          <cell r="C1214">
            <v>1</v>
          </cell>
          <cell r="D1214" t="str">
            <v>M3</v>
          </cell>
          <cell r="G1214">
            <v>12855.14</v>
          </cell>
          <cell r="H1214">
            <v>2299.79</v>
          </cell>
          <cell r="I1214">
            <v>15154.93</v>
          </cell>
        </row>
        <row r="1215">
          <cell r="B1215" t="str">
            <v>Volumen Análisis</v>
          </cell>
          <cell r="C1215">
            <v>1</v>
          </cell>
          <cell r="D1215" t="str">
            <v>M3</v>
          </cell>
        </row>
        <row r="1216">
          <cell r="B1216" t="str">
            <v>Materiales y Equipos</v>
          </cell>
        </row>
        <row r="1217">
          <cell r="A1217" t="str">
            <v>AE002</v>
          </cell>
          <cell r="B1217" t="str">
            <v>Acero Estruc. Grado 40-60, 1/2" x 20 a 30 pies</v>
          </cell>
          <cell r="C1217">
            <v>1.8240000000000001</v>
          </cell>
          <cell r="D1217" t="str">
            <v>QQ</v>
          </cell>
          <cell r="E1217">
            <v>3220.3389830508477</v>
          </cell>
          <cell r="F1217">
            <v>579.66101694915255</v>
          </cell>
          <cell r="G1217">
            <v>5873.9</v>
          </cell>
          <cell r="H1217">
            <v>1057.3</v>
          </cell>
        </row>
        <row r="1218">
          <cell r="A1218" t="str">
            <v>HI002</v>
          </cell>
          <cell r="B1218" t="str">
            <v>Hormigón 210 Kg/cm2 (incluye bomba y colocación)</v>
          </cell>
          <cell r="C1218">
            <v>1.05</v>
          </cell>
          <cell r="D1218" t="str">
            <v>M3</v>
          </cell>
          <cell r="E1218">
            <v>6217.7966101694919</v>
          </cell>
          <cell r="F1218">
            <v>1119.2033898305085</v>
          </cell>
          <cell r="G1218">
            <v>6528.69</v>
          </cell>
          <cell r="H1218">
            <v>1175.1600000000001</v>
          </cell>
        </row>
        <row r="1219">
          <cell r="A1219" t="str">
            <v>AE016</v>
          </cell>
          <cell r="B1219" t="str">
            <v>Alambre Galvanizado Calibre 18 (Varillas)</v>
          </cell>
          <cell r="C1219">
            <v>3.6480000000000001</v>
          </cell>
          <cell r="D1219" t="str">
            <v>LB</v>
          </cell>
          <cell r="E1219">
            <v>102.54237288135593</v>
          </cell>
          <cell r="F1219">
            <v>18.457627118644066</v>
          </cell>
          <cell r="G1219">
            <v>374.07</v>
          </cell>
          <cell r="H1219">
            <v>67.33</v>
          </cell>
        </row>
        <row r="1220">
          <cell r="B1220" t="str">
            <v>Mano de Obra</v>
          </cell>
        </row>
        <row r="1221">
          <cell r="A1221">
            <v>200.09999999999991</v>
          </cell>
          <cell r="B1221" t="str">
            <v>Mano de Obra Acero</v>
          </cell>
          <cell r="C1221">
            <v>0.51020408163265318</v>
          </cell>
          <cell r="D1221" t="str">
            <v>ML</v>
          </cell>
          <cell r="E1221">
            <v>153.82399999999998</v>
          </cell>
          <cell r="F1221">
            <v>0</v>
          </cell>
          <cell r="G1221">
            <v>78.48</v>
          </cell>
          <cell r="H1221">
            <v>0</v>
          </cell>
        </row>
        <row r="1222">
          <cell r="B1222" t="str">
            <v>Total/UND</v>
          </cell>
          <cell r="G1222">
            <v>12855.14</v>
          </cell>
          <cell r="H1222">
            <v>2299.79</v>
          </cell>
          <cell r="I1222">
            <v>15154.93</v>
          </cell>
        </row>
        <row r="1224">
          <cell r="A1224">
            <v>103.2300000000001</v>
          </cell>
          <cell r="B1224" t="str">
            <v>ZAPATAS PARA COLUMNA (1.10X1.10X0.30)M, F'C=210KG/CM2, Ø1/2"@0.15M A.D</v>
          </cell>
          <cell r="C1224">
            <v>1</v>
          </cell>
          <cell r="D1224" t="str">
            <v>M3</v>
          </cell>
          <cell r="G1224">
            <v>9397.31</v>
          </cell>
          <cell r="H1224">
            <v>1599.9800000000002</v>
          </cell>
          <cell r="I1224">
            <v>10997.289999999999</v>
          </cell>
        </row>
        <row r="1225">
          <cell r="B1225" t="str">
            <v>Volumen Análisis</v>
          </cell>
          <cell r="C1225">
            <v>1</v>
          </cell>
          <cell r="D1225" t="str">
            <v>M3</v>
          </cell>
        </row>
        <row r="1226">
          <cell r="B1226" t="str">
            <v>Materiales y Equipos</v>
          </cell>
        </row>
        <row r="1227">
          <cell r="A1227" t="str">
            <v>AE002</v>
          </cell>
          <cell r="B1227" t="str">
            <v>Acero Estruc. Grado 40-60, 1/2" x 20 a 30 pies</v>
          </cell>
          <cell r="C1227">
            <v>0.68899999999999995</v>
          </cell>
          <cell r="D1227" t="str">
            <v>QQ</v>
          </cell>
          <cell r="E1227">
            <v>3220.3389830508477</v>
          </cell>
          <cell r="F1227">
            <v>579.66101694915255</v>
          </cell>
          <cell r="G1227">
            <v>2218.81</v>
          </cell>
          <cell r="H1227">
            <v>399.39</v>
          </cell>
        </row>
        <row r="1228">
          <cell r="A1228" t="str">
            <v>HI002</v>
          </cell>
          <cell r="B1228" t="str">
            <v>Hormigón 210 Kg/cm2 (incluye bomba y colocación)</v>
          </cell>
          <cell r="C1228">
            <v>1.05</v>
          </cell>
          <cell r="D1228" t="str">
            <v>M3</v>
          </cell>
          <cell r="E1228">
            <v>6217.7966101694919</v>
          </cell>
          <cell r="F1228">
            <v>1119.2033898305085</v>
          </cell>
          <cell r="G1228">
            <v>6528.69</v>
          </cell>
          <cell r="H1228">
            <v>1175.1600000000001</v>
          </cell>
        </row>
        <row r="1229">
          <cell r="A1229" t="str">
            <v>AE016</v>
          </cell>
          <cell r="B1229" t="str">
            <v>Alambre Galvanizado Calibre 18 (Varillas)</v>
          </cell>
          <cell r="C1229">
            <v>1.3779999999999999</v>
          </cell>
          <cell r="D1229" t="str">
            <v>LB</v>
          </cell>
          <cell r="E1229">
            <v>102.54237288135593</v>
          </cell>
          <cell r="F1229">
            <v>18.457627118644066</v>
          </cell>
          <cell r="G1229">
            <v>141.30000000000001</v>
          </cell>
          <cell r="H1229">
            <v>25.43</v>
          </cell>
        </row>
        <row r="1230">
          <cell r="B1230" t="str">
            <v>Mano de Obra</v>
          </cell>
        </row>
        <row r="1231">
          <cell r="A1231">
            <v>200.09999999999991</v>
          </cell>
          <cell r="B1231" t="str">
            <v>Mano de Obra Acero</v>
          </cell>
          <cell r="C1231">
            <v>3.3057851239669418</v>
          </cell>
          <cell r="D1231" t="str">
            <v>ML</v>
          </cell>
          <cell r="E1231">
            <v>153.82399999999998</v>
          </cell>
          <cell r="F1231">
            <v>0</v>
          </cell>
          <cell r="G1231">
            <v>508.51</v>
          </cell>
          <cell r="H1231">
            <v>0</v>
          </cell>
        </row>
        <row r="1232">
          <cell r="B1232" t="str">
            <v>Total/UND</v>
          </cell>
          <cell r="G1232">
            <v>9397.31</v>
          </cell>
          <cell r="H1232">
            <v>1599.9800000000002</v>
          </cell>
          <cell r="I1232">
            <v>10997.289999999999</v>
          </cell>
        </row>
        <row r="1234">
          <cell r="A1234">
            <v>103.24</v>
          </cell>
          <cell r="B1234" t="str">
            <v>ZAPATAS PARA MUROS (0.60X0.25)M, F'C=210KG/CM2, 4Ø3/8" Y  Ø3/8@0.15M</v>
          </cell>
          <cell r="C1234">
            <v>1</v>
          </cell>
          <cell r="D1234" t="str">
            <v>M3</v>
          </cell>
          <cell r="G1234">
            <v>11643.979999999998</v>
          </cell>
          <cell r="H1234">
            <v>1600.4</v>
          </cell>
          <cell r="I1234">
            <v>13244.379999999997</v>
          </cell>
        </row>
        <row r="1235">
          <cell r="B1235" t="str">
            <v>Volumen Análisis</v>
          </cell>
          <cell r="C1235">
            <v>1</v>
          </cell>
          <cell r="D1235" t="str">
            <v>M3</v>
          </cell>
        </row>
        <row r="1236">
          <cell r="B1236" t="str">
            <v>Materiales y Equipos</v>
          </cell>
        </row>
        <row r="1237">
          <cell r="A1237" t="str">
            <v>AE001</v>
          </cell>
          <cell r="B1237" t="str">
            <v>Acero Estruc. Grado 40-60, 3/8" x 20 a 30 pies</v>
          </cell>
          <cell r="C1237">
            <v>0.85799999999999998</v>
          </cell>
          <cell r="D1237" t="str">
            <v>QQ</v>
          </cell>
          <cell r="E1237">
            <v>3220.3389830508477</v>
          </cell>
          <cell r="F1237">
            <v>579.66101694915255</v>
          </cell>
          <cell r="G1237">
            <v>2763.05</v>
          </cell>
          <cell r="H1237">
            <v>497.35</v>
          </cell>
        </row>
        <row r="1238">
          <cell r="A1238">
            <v>102.05000000000003</v>
          </cell>
          <cell r="B1238" t="str">
            <v>Vaciado y ligado Hormigón 1:2:4 - 10% desp</v>
          </cell>
          <cell r="C1238">
            <v>1.05</v>
          </cell>
          <cell r="D1238" t="str">
            <v>M3</v>
          </cell>
          <cell r="E1238">
            <v>6337.1200000000008</v>
          </cell>
          <cell r="F1238">
            <v>1020.36</v>
          </cell>
          <cell r="G1238">
            <v>6653.98</v>
          </cell>
          <cell r="H1238">
            <v>1071.3800000000001</v>
          </cell>
        </row>
        <row r="1239">
          <cell r="A1239" t="str">
            <v>AE016</v>
          </cell>
          <cell r="B1239" t="str">
            <v>Alambre Dulce No. 18</v>
          </cell>
          <cell r="C1239">
            <v>1.716</v>
          </cell>
          <cell r="D1239" t="str">
            <v>LB</v>
          </cell>
          <cell r="E1239">
            <v>102.54237288135593</v>
          </cell>
          <cell r="F1239">
            <v>18.457627118644066</v>
          </cell>
          <cell r="G1239">
            <v>175.96</v>
          </cell>
          <cell r="H1239">
            <v>31.67</v>
          </cell>
        </row>
        <row r="1240">
          <cell r="B1240" t="str">
            <v>Mano de Obra</v>
          </cell>
        </row>
        <row r="1241">
          <cell r="A1241">
            <v>200.09999999999991</v>
          </cell>
          <cell r="B1241" t="str">
            <v>Mano de Obra Acero</v>
          </cell>
          <cell r="C1241">
            <v>13.333333333333334</v>
          </cell>
          <cell r="D1241" t="str">
            <v>ML</v>
          </cell>
          <cell r="E1241">
            <v>153.82399999999998</v>
          </cell>
          <cell r="F1241">
            <v>0</v>
          </cell>
          <cell r="G1241">
            <v>2050.9899999999998</v>
          </cell>
          <cell r="H1241">
            <v>0</v>
          </cell>
        </row>
        <row r="1242">
          <cell r="B1242" t="str">
            <v>Total/UND</v>
          </cell>
          <cell r="G1242">
            <v>11643.979999999998</v>
          </cell>
          <cell r="H1242">
            <v>1600.4</v>
          </cell>
          <cell r="I1242">
            <v>13244.379999999997</v>
          </cell>
        </row>
        <row r="1244">
          <cell r="A1244">
            <v>103.25</v>
          </cell>
          <cell r="B1244" t="str">
            <v>ZAPATA PARA BORDILLOS EN CANCHA (0.45X0.20)M, F'C=210KG/CM2 (ligad), 3Ø3/8" Y  Ø3/8@0.25M</v>
          </cell>
          <cell r="C1244">
            <v>1</v>
          </cell>
          <cell r="D1244" t="str">
            <v>M3</v>
          </cell>
          <cell r="G1244">
            <v>11096.63</v>
          </cell>
          <cell r="H1244">
            <v>1563.41</v>
          </cell>
          <cell r="I1244">
            <v>12660.039999999999</v>
          </cell>
        </row>
        <row r="1245">
          <cell r="B1245" t="str">
            <v>Volumen Análisis</v>
          </cell>
          <cell r="C1245">
            <v>1</v>
          </cell>
          <cell r="D1245" t="str">
            <v>M3</v>
          </cell>
        </row>
        <row r="1246">
          <cell r="B1246" t="str">
            <v>Materiales y Equipos</v>
          </cell>
        </row>
        <row r="1247">
          <cell r="A1247" t="str">
            <v>AE001</v>
          </cell>
          <cell r="B1247" t="str">
            <v>Acero Estruc. Grado 40-60, 3/8" x 20 a 30 pies</v>
          </cell>
          <cell r="C1247">
            <v>0.79800000000000004</v>
          </cell>
          <cell r="D1247" t="str">
            <v>QQ</v>
          </cell>
          <cell r="E1247">
            <v>3220.3389830508477</v>
          </cell>
          <cell r="F1247">
            <v>579.66101694915255</v>
          </cell>
          <cell r="G1247">
            <v>2569.83</v>
          </cell>
          <cell r="H1247">
            <v>462.57</v>
          </cell>
        </row>
        <row r="1248">
          <cell r="A1248">
            <v>102.05000000000003</v>
          </cell>
          <cell r="B1248" t="str">
            <v>Vaciado y ligado Hormigón 1:2:4 - 10% desp</v>
          </cell>
          <cell r="C1248">
            <v>1.05</v>
          </cell>
          <cell r="D1248" t="str">
            <v>M3</v>
          </cell>
          <cell r="E1248">
            <v>6337.1200000000008</v>
          </cell>
          <cell r="F1248">
            <v>1020.36</v>
          </cell>
          <cell r="G1248">
            <v>6653.98</v>
          </cell>
          <cell r="H1248">
            <v>1071.3800000000001</v>
          </cell>
        </row>
        <row r="1249">
          <cell r="A1249" t="str">
            <v>AE016</v>
          </cell>
          <cell r="B1249" t="str">
            <v>Alambre Dulce No. 18</v>
          </cell>
          <cell r="C1249">
            <v>1.5960000000000001</v>
          </cell>
          <cell r="D1249" t="str">
            <v>LB</v>
          </cell>
          <cell r="E1249">
            <v>102.54237288135593</v>
          </cell>
          <cell r="F1249">
            <v>18.457627118644066</v>
          </cell>
          <cell r="G1249">
            <v>163.66</v>
          </cell>
          <cell r="H1249">
            <v>29.46</v>
          </cell>
        </row>
        <row r="1250">
          <cell r="B1250" t="str">
            <v>Mano de Obra</v>
          </cell>
        </row>
        <row r="1251">
          <cell r="A1251">
            <v>200.09999999999991</v>
          </cell>
          <cell r="B1251" t="str">
            <v>Mano de Obra Acero</v>
          </cell>
          <cell r="C1251">
            <v>11.111111111111109</v>
          </cell>
          <cell r="D1251" t="str">
            <v>ML</v>
          </cell>
          <cell r="E1251">
            <v>153.82399999999998</v>
          </cell>
          <cell r="F1251">
            <v>0</v>
          </cell>
          <cell r="G1251">
            <v>1709.16</v>
          </cell>
          <cell r="H1251">
            <v>0</v>
          </cell>
        </row>
        <row r="1252">
          <cell r="B1252" t="str">
            <v>Total/UND</v>
          </cell>
          <cell r="G1252">
            <v>11096.63</v>
          </cell>
          <cell r="H1252">
            <v>1563.41</v>
          </cell>
          <cell r="I1252">
            <v>12660.039999999999</v>
          </cell>
        </row>
        <row r="1254">
          <cell r="A1254">
            <v>103.26</v>
          </cell>
          <cell r="B1254" t="str">
            <v>ZAPATA PARA PEDESTAL DE CANCHA (1.70X1.00)M, F'C=210KG/CM2 (ligad), Ø1/2" @ 0.15M A. D.</v>
          </cell>
          <cell r="C1254">
            <v>1</v>
          </cell>
          <cell r="D1254" t="str">
            <v>M3</v>
          </cell>
          <cell r="G1254">
            <v>9896.7099999999991</v>
          </cell>
          <cell r="H1254">
            <v>1589.92</v>
          </cell>
          <cell r="I1254">
            <v>11486.63</v>
          </cell>
        </row>
        <row r="1255">
          <cell r="B1255" t="str">
            <v>Volumen Análisis</v>
          </cell>
          <cell r="C1255">
            <v>1</v>
          </cell>
          <cell r="D1255" t="str">
            <v>M3</v>
          </cell>
        </row>
        <row r="1256">
          <cell r="B1256" t="str">
            <v>Materiales y Equipos</v>
          </cell>
        </row>
        <row r="1257">
          <cell r="A1257" t="str">
            <v>AE002</v>
          </cell>
          <cell r="B1257" t="str">
            <v>Acero Estruc. Grado 40-60, 1/2" x 20 a 30 pies</v>
          </cell>
          <cell r="C1257">
            <v>0.84099999999999997</v>
          </cell>
          <cell r="D1257" t="str">
            <v>QQ</v>
          </cell>
          <cell r="E1257">
            <v>3220.3389830508477</v>
          </cell>
          <cell r="F1257">
            <v>579.66101694915255</v>
          </cell>
          <cell r="G1257">
            <v>2708.31</v>
          </cell>
          <cell r="H1257">
            <v>487.49</v>
          </cell>
        </row>
        <row r="1258">
          <cell r="A1258">
            <v>102.05000000000003</v>
          </cell>
          <cell r="B1258" t="str">
            <v>Vaciado y ligado Hormigón 1:2:4 - 10% desp</v>
          </cell>
          <cell r="C1258">
            <v>1.05</v>
          </cell>
          <cell r="D1258" t="str">
            <v>M3</v>
          </cell>
          <cell r="E1258">
            <v>6337.1200000000008</v>
          </cell>
          <cell r="F1258">
            <v>1020.36</v>
          </cell>
          <cell r="G1258">
            <v>6653.98</v>
          </cell>
          <cell r="H1258">
            <v>1071.3800000000001</v>
          </cell>
        </row>
        <row r="1259">
          <cell r="A1259" t="str">
            <v>AE016</v>
          </cell>
          <cell r="B1259" t="str">
            <v>Alambre Dulce No. 18</v>
          </cell>
          <cell r="C1259">
            <v>1.6819999999999999</v>
          </cell>
          <cell r="D1259" t="str">
            <v>LB</v>
          </cell>
          <cell r="E1259">
            <v>102.54237288135593</v>
          </cell>
          <cell r="F1259">
            <v>18.457627118644066</v>
          </cell>
          <cell r="G1259">
            <v>172.48</v>
          </cell>
          <cell r="H1259">
            <v>31.05</v>
          </cell>
        </row>
        <row r="1260">
          <cell r="B1260" t="str">
            <v>Mano de Obra</v>
          </cell>
        </row>
        <row r="1261">
          <cell r="A1261">
            <v>200.09999999999991</v>
          </cell>
          <cell r="B1261" t="str">
            <v>Mano de Obra Acero</v>
          </cell>
          <cell r="C1261">
            <v>2.3529411764705883</v>
          </cell>
          <cell r="D1261" t="str">
            <v>ML</v>
          </cell>
          <cell r="E1261">
            <v>153.82399999999998</v>
          </cell>
          <cell r="F1261">
            <v>0</v>
          </cell>
          <cell r="G1261">
            <v>361.94</v>
          </cell>
          <cell r="H1261">
            <v>0</v>
          </cell>
        </row>
        <row r="1262">
          <cell r="B1262" t="str">
            <v>Total/UND</v>
          </cell>
          <cell r="G1262">
            <v>9896.7099999999991</v>
          </cell>
          <cell r="H1262">
            <v>1589.92</v>
          </cell>
          <cell r="I1262">
            <v>11486.63</v>
          </cell>
        </row>
        <row r="1264">
          <cell r="A1264">
            <v>103.27000000000001</v>
          </cell>
          <cell r="B1264" t="str">
            <v>ZAPATAS PARA COLUMNA (1.50X1.50X0.30)M, F'C=210KG/CM2, Ø1/2"@0.15M A.D</v>
          </cell>
          <cell r="C1264">
            <v>1</v>
          </cell>
          <cell r="D1264" t="str">
            <v>M3</v>
          </cell>
          <cell r="G1264">
            <v>10193.32</v>
          </cell>
          <cell r="H1264">
            <v>1785.57</v>
          </cell>
          <cell r="I1264">
            <v>11978.89</v>
          </cell>
        </row>
        <row r="1265">
          <cell r="B1265" t="str">
            <v>Volumen Análisis</v>
          </cell>
          <cell r="C1265">
            <v>1</v>
          </cell>
          <cell r="D1265" t="str">
            <v>M3</v>
          </cell>
        </row>
        <row r="1266">
          <cell r="B1266" t="str">
            <v>Materiales y Equipos</v>
          </cell>
        </row>
        <row r="1267">
          <cell r="A1267" t="str">
            <v>AE002</v>
          </cell>
          <cell r="B1267" t="str">
            <v>Acero Estruc. Grado 40-60, 1/2" x 20 a 30 pies</v>
          </cell>
          <cell r="C1267">
            <v>0.99</v>
          </cell>
          <cell r="D1267" t="str">
            <v>QQ</v>
          </cell>
          <cell r="E1267">
            <v>3220.3389830508477</v>
          </cell>
          <cell r="F1267">
            <v>579.66101694915255</v>
          </cell>
          <cell r="G1267">
            <v>3188.14</v>
          </cell>
          <cell r="H1267">
            <v>573.86</v>
          </cell>
        </row>
        <row r="1268">
          <cell r="A1268" t="str">
            <v>HI002</v>
          </cell>
          <cell r="B1268" t="str">
            <v>Hormigón 210 Kg/cm2 (incluye bomba y colocación)</v>
          </cell>
          <cell r="C1268">
            <v>1.05</v>
          </cell>
          <cell r="D1268" t="str">
            <v>M3</v>
          </cell>
          <cell r="E1268">
            <v>6217.7966101694919</v>
          </cell>
          <cell r="F1268">
            <v>1119.2033898305085</v>
          </cell>
          <cell r="G1268">
            <v>6528.69</v>
          </cell>
          <cell r="H1268">
            <v>1175.1600000000001</v>
          </cell>
        </row>
        <row r="1269">
          <cell r="A1269" t="str">
            <v>AE016</v>
          </cell>
          <cell r="B1269" t="str">
            <v>Alambre Galvanizado Calibre 18 (Varillas)</v>
          </cell>
          <cell r="C1269">
            <v>1.98</v>
          </cell>
          <cell r="D1269" t="str">
            <v>LB</v>
          </cell>
          <cell r="E1269">
            <v>102.54237288135593</v>
          </cell>
          <cell r="F1269">
            <v>18.457627118644066</v>
          </cell>
          <cell r="G1269">
            <v>203.03</v>
          </cell>
          <cell r="H1269">
            <v>36.549999999999997</v>
          </cell>
        </row>
        <row r="1270">
          <cell r="B1270" t="str">
            <v>Mano de Obra</v>
          </cell>
        </row>
        <row r="1271">
          <cell r="A1271">
            <v>200.09999999999991</v>
          </cell>
          <cell r="B1271" t="str">
            <v>Mano de Obra Acero</v>
          </cell>
          <cell r="C1271">
            <v>1.7777777777777777</v>
          </cell>
          <cell r="D1271" t="str">
            <v>ML</v>
          </cell>
          <cell r="E1271">
            <v>153.82399999999998</v>
          </cell>
          <cell r="F1271">
            <v>0</v>
          </cell>
          <cell r="G1271">
            <v>273.45999999999998</v>
          </cell>
          <cell r="H1271">
            <v>0</v>
          </cell>
        </row>
        <row r="1272">
          <cell r="B1272" t="str">
            <v>Total/UND</v>
          </cell>
          <cell r="G1272">
            <v>10193.32</v>
          </cell>
          <cell r="H1272">
            <v>1785.57</v>
          </cell>
          <cell r="I1272">
            <v>11978.89</v>
          </cell>
        </row>
        <row r="1274">
          <cell r="A1274">
            <v>103.28000000000002</v>
          </cell>
          <cell r="B1274" t="str">
            <v xml:space="preserve">ZAPATAS PARA COLUMNA,(0.90X0.90X0.30)M, F'C=210KG/CM,Ø1/2"@0.15mt  A.D </v>
          </cell>
          <cell r="C1274">
            <v>1</v>
          </cell>
          <cell r="D1274" t="str">
            <v>M3</v>
          </cell>
          <cell r="G1274">
            <v>11541.289999999999</v>
          </cell>
          <cell r="H1274">
            <v>1921.1100000000004</v>
          </cell>
          <cell r="I1274">
            <v>13462.4</v>
          </cell>
        </row>
        <row r="1275">
          <cell r="B1275" t="str">
            <v>Volumen Análisis</v>
          </cell>
          <cell r="C1275">
            <v>1</v>
          </cell>
          <cell r="D1275" t="str">
            <v>M3</v>
          </cell>
        </row>
        <row r="1276">
          <cell r="B1276" t="str">
            <v>Materiales y Equipos</v>
          </cell>
        </row>
        <row r="1277">
          <cell r="A1277" t="str">
            <v>AE002</v>
          </cell>
          <cell r="B1277" t="str">
            <v>Acero Estruc. Grado 40-60, 1/2" x 20 a 30 pies</v>
          </cell>
          <cell r="C1277">
            <v>1.36</v>
          </cell>
          <cell r="D1277" t="str">
            <v>QQ</v>
          </cell>
          <cell r="E1277">
            <v>3076.2711864406783</v>
          </cell>
          <cell r="F1277">
            <v>553.72881355932202</v>
          </cell>
          <cell r="G1277">
            <v>4183.7299999999996</v>
          </cell>
          <cell r="H1277">
            <v>753.07</v>
          </cell>
        </row>
        <row r="1278">
          <cell r="A1278" t="str">
            <v>AE001</v>
          </cell>
          <cell r="B1278" t="str">
            <v>Acero Estruc. Grado 40-60, 3/8" x 20 a 30 pies</v>
          </cell>
          <cell r="C1278">
            <v>0</v>
          </cell>
          <cell r="D1278" t="str">
            <v>QQ</v>
          </cell>
          <cell r="E1278">
            <v>3076.2711864406783</v>
          </cell>
          <cell r="F1278">
            <v>553.72881355932202</v>
          </cell>
          <cell r="G1278">
            <v>0</v>
          </cell>
          <cell r="H1278">
            <v>0</v>
          </cell>
        </row>
        <row r="1279">
          <cell r="A1279">
            <v>102.05000000000003</v>
          </cell>
          <cell r="B1279" t="str">
            <v>Vaciado y ligado Hormigón 1:2:4 - 10% desp</v>
          </cell>
          <cell r="C1279">
            <v>1.1000000000000001</v>
          </cell>
          <cell r="D1279" t="str">
            <v>M3</v>
          </cell>
          <cell r="E1279">
            <v>6337.1200000000008</v>
          </cell>
          <cell r="F1279">
            <v>1020.36</v>
          </cell>
          <cell r="G1279">
            <v>6970.83</v>
          </cell>
          <cell r="H1279">
            <v>1122.4000000000001</v>
          </cell>
        </row>
        <row r="1280">
          <cell r="A1280" t="str">
            <v>AE016</v>
          </cell>
          <cell r="B1280" t="str">
            <v>Alambre Galvanizado Calibre 18 (Varillas)</v>
          </cell>
          <cell r="C1280">
            <v>2.72</v>
          </cell>
          <cell r="D1280" t="str">
            <v>LB</v>
          </cell>
          <cell r="E1280">
            <v>93.220338983050851</v>
          </cell>
          <cell r="F1280">
            <v>16.779661016949152</v>
          </cell>
          <cell r="G1280">
            <v>253.56</v>
          </cell>
          <cell r="H1280">
            <v>45.64</v>
          </cell>
        </row>
        <row r="1281">
          <cell r="B1281" t="str">
            <v>Mano de Obra</v>
          </cell>
        </row>
        <row r="1282">
          <cell r="A1282">
            <v>200.09999999999991</v>
          </cell>
          <cell r="B1282" t="str">
            <v>Mano de Obra Acero</v>
          </cell>
          <cell r="C1282">
            <v>2.4691358024691357</v>
          </cell>
          <cell r="D1282" t="str">
            <v>ML</v>
          </cell>
          <cell r="E1282">
            <v>107.87</v>
          </cell>
          <cell r="F1282">
            <v>0</v>
          </cell>
          <cell r="G1282">
            <v>133.16999999999999</v>
          </cell>
          <cell r="H1282">
            <v>0</v>
          </cell>
        </row>
        <row r="1283">
          <cell r="B1283" t="str">
            <v>Total/UND</v>
          </cell>
          <cell r="G1283">
            <v>11541.289999999999</v>
          </cell>
          <cell r="H1283">
            <v>1921.1100000000004</v>
          </cell>
          <cell r="I1283">
            <v>13462.4</v>
          </cell>
        </row>
        <row r="1285">
          <cell r="A1285">
            <v>103.29000000000002</v>
          </cell>
          <cell r="B1285" t="str">
            <v>ZAPATAS PARA MUROS (0.45X0.25)M, F'C=210KG/CM2 (LIG.), 4Ø3/8" Y  Ø3/8"@0.20M</v>
          </cell>
          <cell r="C1285">
            <v>1</v>
          </cell>
          <cell r="D1285" t="str">
            <v>M3</v>
          </cell>
          <cell r="G1285">
            <v>10907.21</v>
          </cell>
          <cell r="H1285">
            <v>1584.8400000000001</v>
          </cell>
          <cell r="I1285">
            <v>12492.05</v>
          </cell>
        </row>
        <row r="1286">
          <cell r="B1286" t="str">
            <v>Volumen Análisis</v>
          </cell>
          <cell r="C1286">
            <v>1</v>
          </cell>
          <cell r="D1286" t="str">
            <v>M3</v>
          </cell>
        </row>
        <row r="1287">
          <cell r="B1287" t="str">
            <v>Materiales y Equipos</v>
          </cell>
        </row>
        <row r="1288">
          <cell r="A1288" t="str">
            <v>AE002</v>
          </cell>
          <cell r="B1288" t="str">
            <v>Acero Estruc. Grado 40-60, 1/2" x 20 a 30 pies</v>
          </cell>
          <cell r="C1288">
            <v>0</v>
          </cell>
          <cell r="D1288" t="str">
            <v>QQ</v>
          </cell>
          <cell r="E1288">
            <v>3220.3389830508477</v>
          </cell>
          <cell r="F1288">
            <v>579.66101694915255</v>
          </cell>
          <cell r="G1288">
            <v>0</v>
          </cell>
          <cell r="H1288">
            <v>0</v>
          </cell>
        </row>
        <row r="1289">
          <cell r="A1289" t="str">
            <v>AE001</v>
          </cell>
          <cell r="B1289" t="str">
            <v>Acero Estruc. Grado 40-60, 3/8" x 20 a 30 pies</v>
          </cell>
          <cell r="C1289">
            <v>0.75</v>
          </cell>
          <cell r="D1289" t="str">
            <v>QQ</v>
          </cell>
          <cell r="E1289">
            <v>3220.3389830508477</v>
          </cell>
          <cell r="F1289">
            <v>579.66101694915255</v>
          </cell>
          <cell r="G1289">
            <v>2415.25</v>
          </cell>
          <cell r="H1289">
            <v>434.75</v>
          </cell>
        </row>
        <row r="1290">
          <cell r="A1290">
            <v>102.05000000000003</v>
          </cell>
          <cell r="B1290" t="str">
            <v>Vaciado y ligado Hormigón 1:2:4 - 10% desp</v>
          </cell>
          <cell r="C1290">
            <v>1.1000000000000001</v>
          </cell>
          <cell r="D1290" t="str">
            <v>M3</v>
          </cell>
          <cell r="E1290">
            <v>6337.1200000000008</v>
          </cell>
          <cell r="F1290">
            <v>1020.36</v>
          </cell>
          <cell r="G1290">
            <v>6970.83</v>
          </cell>
          <cell r="H1290">
            <v>1122.4000000000001</v>
          </cell>
        </row>
        <row r="1291">
          <cell r="A1291" t="str">
            <v>AE016</v>
          </cell>
          <cell r="B1291" t="str">
            <v>Alambre Galvanizado Calibre 18 (Varillas)</v>
          </cell>
          <cell r="C1291">
            <v>1.5</v>
          </cell>
          <cell r="D1291" t="str">
            <v>LB</v>
          </cell>
          <cell r="E1291">
            <v>102.54237288135593</v>
          </cell>
          <cell r="F1291">
            <v>18.457627118644066</v>
          </cell>
          <cell r="G1291">
            <v>153.81</v>
          </cell>
          <cell r="H1291">
            <v>27.69</v>
          </cell>
        </row>
        <row r="1292">
          <cell r="B1292" t="str">
            <v>Mano de Obra</v>
          </cell>
        </row>
        <row r="1293">
          <cell r="A1293">
            <v>200.09999999999991</v>
          </cell>
          <cell r="B1293" t="str">
            <v>Mano de Obra Acero</v>
          </cell>
          <cell r="C1293">
            <v>8.8888888888888893</v>
          </cell>
          <cell r="D1293" t="str">
            <v>ML</v>
          </cell>
          <cell r="E1293">
            <v>153.82399999999998</v>
          </cell>
          <cell r="F1293">
            <v>0</v>
          </cell>
          <cell r="G1293">
            <v>1367.32</v>
          </cell>
          <cell r="H1293">
            <v>0</v>
          </cell>
        </row>
        <row r="1294">
          <cell r="B1294" t="str">
            <v>Total/UND</v>
          </cell>
          <cell r="G1294">
            <v>10907.21</v>
          </cell>
          <cell r="H1294">
            <v>1584.8400000000001</v>
          </cell>
          <cell r="I1294">
            <v>12492.05</v>
          </cell>
        </row>
        <row r="1296">
          <cell r="A1296">
            <v>103.30000000000003</v>
          </cell>
          <cell r="B1296" t="str">
            <v>Z1 (2.50X2.50X0.55)M, HORM. INDUST. F'C=210KG/CM2, Ainf.Ø3/4" @0.20, A.D., Asup. Ø1/2" @0.20m A.D. TECN. LA GINA</v>
          </cell>
          <cell r="C1296">
            <v>1</v>
          </cell>
          <cell r="D1296" t="str">
            <v>M3</v>
          </cell>
          <cell r="G1296">
            <v>13886.529999999999</v>
          </cell>
          <cell r="H1296">
            <v>2341.11</v>
          </cell>
          <cell r="I1296">
            <v>16227.64</v>
          </cell>
        </row>
        <row r="1297">
          <cell r="B1297" t="str">
            <v>Volumen Análisis</v>
          </cell>
          <cell r="C1297">
            <v>1</v>
          </cell>
          <cell r="D1297" t="str">
            <v>M3</v>
          </cell>
        </row>
        <row r="1298">
          <cell r="B1298" t="str">
            <v>Materiales y Equipos</v>
          </cell>
        </row>
        <row r="1299">
          <cell r="A1299" t="str">
            <v>AE003</v>
          </cell>
          <cell r="B1299" t="str">
            <v>Acero Estruc. Grado 40-60, 3/4" x 20 a 30 pies</v>
          </cell>
          <cell r="C1299">
            <v>1.3089999999999999</v>
          </cell>
          <cell r="D1299" t="str">
            <v>QQ</v>
          </cell>
          <cell r="E1299">
            <v>3220.3389830508477</v>
          </cell>
          <cell r="F1299">
            <v>579.66101694915255</v>
          </cell>
          <cell r="G1299">
            <v>4215.42</v>
          </cell>
          <cell r="H1299">
            <v>758.78</v>
          </cell>
        </row>
        <row r="1300">
          <cell r="A1300" t="str">
            <v>AE002</v>
          </cell>
          <cell r="B1300" t="str">
            <v>Acero Estruc. Grado 40-60, 1/2" x 20 a 30 pies</v>
          </cell>
          <cell r="C1300">
            <v>0.58199999999999996</v>
          </cell>
          <cell r="D1300" t="str">
            <v>QQ</v>
          </cell>
          <cell r="E1300">
            <v>3220.3389830508477</v>
          </cell>
          <cell r="F1300">
            <v>579.66101694915255</v>
          </cell>
          <cell r="G1300">
            <v>1874.24</v>
          </cell>
          <cell r="H1300">
            <v>337.36</v>
          </cell>
        </row>
        <row r="1301">
          <cell r="A1301" t="str">
            <v>HI002</v>
          </cell>
          <cell r="B1301" t="str">
            <v>Hormigón 210 Kg/cm2 (incluye bomba y colocación)</v>
          </cell>
          <cell r="C1301">
            <v>1.05</v>
          </cell>
          <cell r="D1301" t="str">
            <v>QQ</v>
          </cell>
          <cell r="E1301">
            <v>6217.7966101694919</v>
          </cell>
          <cell r="F1301">
            <v>1119.2033898305085</v>
          </cell>
          <cell r="G1301">
            <v>6528.69</v>
          </cell>
          <cell r="H1301">
            <v>1175.1600000000001</v>
          </cell>
        </row>
        <row r="1302">
          <cell r="A1302" t="str">
            <v>AE016</v>
          </cell>
          <cell r="B1302" t="str">
            <v>Alambre Galvanizado Calibre 18 (Varillas)</v>
          </cell>
          <cell r="C1302">
            <v>3.782</v>
          </cell>
          <cell r="D1302" t="str">
            <v>LB</v>
          </cell>
          <cell r="E1302">
            <v>102.54237288135593</v>
          </cell>
          <cell r="F1302">
            <v>18.457627118644066</v>
          </cell>
          <cell r="G1302">
            <v>387.82</v>
          </cell>
          <cell r="H1302">
            <v>69.81</v>
          </cell>
        </row>
        <row r="1303">
          <cell r="B1303" t="str">
            <v>Mano de Obra</v>
          </cell>
        </row>
        <row r="1304">
          <cell r="A1304">
            <v>200.05999999999995</v>
          </cell>
          <cell r="B1304" t="str">
            <v>Mano de Obra Acero</v>
          </cell>
          <cell r="C1304">
            <v>1.891</v>
          </cell>
          <cell r="D1304" t="str">
            <v>QQ</v>
          </cell>
          <cell r="E1304">
            <v>465.55015207360725</v>
          </cell>
          <cell r="F1304">
            <v>0</v>
          </cell>
          <cell r="G1304">
            <v>880.36</v>
          </cell>
          <cell r="H1304">
            <v>0</v>
          </cell>
        </row>
        <row r="1305">
          <cell r="B1305" t="str">
            <v>Total/UND</v>
          </cell>
          <cell r="G1305">
            <v>13886.529999999999</v>
          </cell>
          <cell r="H1305">
            <v>2341.11</v>
          </cell>
          <cell r="I1305">
            <v>16227.64</v>
          </cell>
        </row>
        <row r="1307">
          <cell r="A1307">
            <v>103.31000000000003</v>
          </cell>
          <cell r="B1307" t="str">
            <v>Z2 (2.70X2.70X0.55)M, HORM. INDUST. F'C=210KG/CM2, Ainf.Ø3/4" @0.20, A.D., Asup. Ø1/2" @0.15m A.D. TECN. LA GINA</v>
          </cell>
          <cell r="C1307">
            <v>1</v>
          </cell>
          <cell r="D1307" t="str">
            <v>M3</v>
          </cell>
          <cell r="G1307">
            <v>13443.54</v>
          </cell>
          <cell r="H1307">
            <v>2331.25</v>
          </cell>
          <cell r="I1307">
            <v>15774.79</v>
          </cell>
        </row>
        <row r="1308">
          <cell r="B1308" t="str">
            <v>Volumen Análisis</v>
          </cell>
          <cell r="C1308">
            <v>1</v>
          </cell>
          <cell r="D1308" t="str">
            <v>M3</v>
          </cell>
        </row>
        <row r="1309">
          <cell r="B1309" t="str">
            <v>Materiales y Equipos</v>
          </cell>
        </row>
        <row r="1310">
          <cell r="A1310" t="str">
            <v>AE003</v>
          </cell>
          <cell r="B1310" t="str">
            <v>Acero Estruc. Grado 40-60, 3/4" x 20 a 30 pies</v>
          </cell>
          <cell r="C1310">
            <v>1.1619999999999999</v>
          </cell>
          <cell r="D1310" t="str">
            <v>QQ</v>
          </cell>
          <cell r="E1310">
            <v>3220.3389830508477</v>
          </cell>
          <cell r="F1310">
            <v>579.66101694915255</v>
          </cell>
          <cell r="G1310">
            <v>3742.03</v>
          </cell>
          <cell r="H1310">
            <v>673.57</v>
          </cell>
        </row>
        <row r="1311">
          <cell r="A1311" t="str">
            <v>AE002</v>
          </cell>
          <cell r="B1311" t="str">
            <v>Acero Estruc. Grado 40-60, 1/2" x 20 a 30 pies</v>
          </cell>
          <cell r="C1311">
            <v>0.71299999999999997</v>
          </cell>
          <cell r="D1311" t="str">
            <v>QQ</v>
          </cell>
          <cell r="E1311">
            <v>3220.3389830508477</v>
          </cell>
          <cell r="F1311">
            <v>579.66101694915255</v>
          </cell>
          <cell r="G1311">
            <v>2296.1</v>
          </cell>
          <cell r="H1311">
            <v>413.3</v>
          </cell>
        </row>
        <row r="1312">
          <cell r="A1312" t="str">
            <v>HI002</v>
          </cell>
          <cell r="B1312" t="str">
            <v>Hormigón 210 Kg/cm2 (incluye bomba y colocación)</v>
          </cell>
          <cell r="C1312">
            <v>1.05</v>
          </cell>
          <cell r="D1312" t="str">
            <v>QQ</v>
          </cell>
          <cell r="E1312">
            <v>6217.7966101694919</v>
          </cell>
          <cell r="F1312">
            <v>1119.2033898305085</v>
          </cell>
          <cell r="G1312">
            <v>6528.69</v>
          </cell>
          <cell r="H1312">
            <v>1175.1600000000001</v>
          </cell>
        </row>
        <row r="1313">
          <cell r="A1313" t="str">
            <v>AE016</v>
          </cell>
          <cell r="B1313" t="str">
            <v>Alambre Galvanizado Calibre 18 (Varillas)</v>
          </cell>
          <cell r="C1313">
            <v>3.75</v>
          </cell>
          <cell r="D1313" t="str">
            <v>LB</v>
          </cell>
          <cell r="E1313">
            <v>102.54237288135593</v>
          </cell>
          <cell r="F1313">
            <v>18.457627118644066</v>
          </cell>
          <cell r="G1313">
            <v>384.53</v>
          </cell>
          <cell r="H1313">
            <v>69.22</v>
          </cell>
        </row>
        <row r="1314">
          <cell r="B1314" t="str">
            <v>Mano de Obra</v>
          </cell>
        </row>
        <row r="1315">
          <cell r="A1315">
            <v>300.01</v>
          </cell>
          <cell r="B1315" t="str">
            <v>Mano de Obra Acero</v>
          </cell>
          <cell r="C1315">
            <v>1.875</v>
          </cell>
          <cell r="D1315" t="str">
            <v>QQ</v>
          </cell>
          <cell r="E1315">
            <v>262.5</v>
          </cell>
          <cell r="F1315">
            <v>0</v>
          </cell>
          <cell r="G1315">
            <v>492.19</v>
          </cell>
          <cell r="H1315">
            <v>0</v>
          </cell>
        </row>
        <row r="1316">
          <cell r="B1316" t="str">
            <v>Total/UND</v>
          </cell>
          <cell r="G1316">
            <v>13443.54</v>
          </cell>
          <cell r="H1316">
            <v>2331.25</v>
          </cell>
          <cell r="I1316">
            <v>15774.79</v>
          </cell>
        </row>
        <row r="1318">
          <cell r="A1318">
            <v>103.32000000000004</v>
          </cell>
          <cell r="B1318" t="str">
            <v>Z3 (2.30X2.30X0.55)M, HORM. INDUST. F'C=210KG/CM2, Ainf.Ø3/4" @0.20, A.D., Asup. Ø1/2" @0.13m A.D. TECN. LA GINA</v>
          </cell>
          <cell r="C1318">
            <v>1</v>
          </cell>
          <cell r="D1318" t="str">
            <v>M3</v>
          </cell>
          <cell r="G1318">
            <v>14829.48</v>
          </cell>
          <cell r="H1318">
            <v>2539.64</v>
          </cell>
          <cell r="I1318">
            <v>17369.12</v>
          </cell>
        </row>
        <row r="1319">
          <cell r="B1319" t="str">
            <v>Volumen Análisis</v>
          </cell>
          <cell r="C1319">
            <v>1</v>
          </cell>
          <cell r="D1319" t="str">
            <v>M3</v>
          </cell>
        </row>
        <row r="1320">
          <cell r="B1320" t="str">
            <v>Materiales y Equipos</v>
          </cell>
        </row>
        <row r="1321">
          <cell r="A1321" t="str">
            <v>AE003</v>
          </cell>
          <cell r="B1321" t="str">
            <v>Acero Estruc. Grado 40-60, 3/4" x 20 a 30 pies</v>
          </cell>
          <cell r="C1321">
            <v>1.353</v>
          </cell>
          <cell r="D1321" t="str">
            <v>QQ</v>
          </cell>
          <cell r="E1321">
            <v>3220.3389830508477</v>
          </cell>
          <cell r="F1321">
            <v>579.66101694915255</v>
          </cell>
          <cell r="G1321">
            <v>4357.12</v>
          </cell>
          <cell r="H1321">
            <v>784.28</v>
          </cell>
        </row>
        <row r="1322">
          <cell r="A1322" t="str">
            <v>AE002</v>
          </cell>
          <cell r="B1322" t="str">
            <v>Acero Estruc. Grado 40-60, 1/2" x 20 a 30 pies</v>
          </cell>
          <cell r="C1322">
            <v>0.86</v>
          </cell>
          <cell r="D1322" t="str">
            <v>QQ</v>
          </cell>
          <cell r="E1322">
            <v>3220.3389830508477</v>
          </cell>
          <cell r="F1322">
            <v>579.66101694915255</v>
          </cell>
          <cell r="G1322">
            <v>2769.49</v>
          </cell>
          <cell r="H1322">
            <v>498.51</v>
          </cell>
        </row>
        <row r="1323">
          <cell r="A1323" t="str">
            <v>HI002</v>
          </cell>
          <cell r="B1323" t="str">
            <v>Hormigón 210 Kg/cm2 (incluye bomba y colocación)</v>
          </cell>
          <cell r="C1323">
            <v>1.05</v>
          </cell>
          <cell r="D1323" t="str">
            <v>QQ</v>
          </cell>
          <cell r="E1323">
            <v>6217.7966101694919</v>
          </cell>
          <cell r="F1323">
            <v>1119.2033898305085</v>
          </cell>
          <cell r="G1323">
            <v>6528.69</v>
          </cell>
          <cell r="H1323">
            <v>1175.1600000000001</v>
          </cell>
        </row>
        <row r="1324">
          <cell r="A1324" t="str">
            <v>AE016</v>
          </cell>
          <cell r="B1324" t="str">
            <v>Alambre Galvanizado Calibre 18 (Varillas)</v>
          </cell>
          <cell r="C1324">
            <v>4.4260000000000002</v>
          </cell>
          <cell r="D1324" t="str">
            <v>LB</v>
          </cell>
          <cell r="E1324">
            <v>102.54237288135593</v>
          </cell>
          <cell r="F1324">
            <v>18.457627118644066</v>
          </cell>
          <cell r="G1324">
            <v>453.85</v>
          </cell>
          <cell r="H1324">
            <v>81.69</v>
          </cell>
        </row>
        <row r="1325">
          <cell r="B1325" t="str">
            <v>Mano de Obra</v>
          </cell>
        </row>
        <row r="1326">
          <cell r="A1326">
            <v>300.11999999999989</v>
          </cell>
          <cell r="B1326" t="str">
            <v>Mano de Obra Acero</v>
          </cell>
          <cell r="C1326">
            <v>2.2130000000000001</v>
          </cell>
          <cell r="D1326" t="str">
            <v>QQ</v>
          </cell>
          <cell r="E1326">
            <v>325.5</v>
          </cell>
          <cell r="F1326">
            <v>0</v>
          </cell>
          <cell r="G1326">
            <v>720.33</v>
          </cell>
          <cell r="H1326">
            <v>0</v>
          </cell>
        </row>
        <row r="1327">
          <cell r="B1327" t="str">
            <v>Total/UND</v>
          </cell>
          <cell r="G1327">
            <v>14829.48</v>
          </cell>
          <cell r="H1327">
            <v>2539.64</v>
          </cell>
          <cell r="I1327">
            <v>17369.12</v>
          </cell>
        </row>
        <row r="1329">
          <cell r="A1329">
            <v>103.33000000000004</v>
          </cell>
          <cell r="B1329" t="str">
            <v>ZAPATA MUROS 6" (0.45X0.25)M, HORM. INDUST. F'C=210KG/CM2, 5Ø3/8", T Ø3/8" @0.16m A.D. TECN. LA GINA</v>
          </cell>
          <cell r="C1329">
            <v>1</v>
          </cell>
          <cell r="D1329" t="str">
            <v>M3</v>
          </cell>
          <cell r="G1329">
            <v>9750.119999999999</v>
          </cell>
          <cell r="H1329">
            <v>1752.89</v>
          </cell>
          <cell r="I1329">
            <v>11503.009999999998</v>
          </cell>
        </row>
        <row r="1330">
          <cell r="B1330" t="str">
            <v>Volumen Análisis</v>
          </cell>
          <cell r="C1330">
            <v>1</v>
          </cell>
          <cell r="D1330" t="str">
            <v>M3</v>
          </cell>
        </row>
        <row r="1331">
          <cell r="B1331" t="str">
            <v>Materiales y Equipos</v>
          </cell>
        </row>
        <row r="1332">
          <cell r="A1332" t="str">
            <v>AE003</v>
          </cell>
          <cell r="B1332" t="str">
            <v>Acero Estruc. Grado 40-60, 3/4" x 20 a 30 pies</v>
          </cell>
          <cell r="C1332">
            <v>0</v>
          </cell>
          <cell r="D1332" t="str">
            <v>QQ</v>
          </cell>
          <cell r="E1332">
            <v>3220.3389830508477</v>
          </cell>
          <cell r="F1332">
            <v>579.66101694915255</v>
          </cell>
          <cell r="G1332">
            <v>0</v>
          </cell>
          <cell r="H1332">
            <v>0</v>
          </cell>
        </row>
        <row r="1333">
          <cell r="A1333" t="str">
            <v>AE001</v>
          </cell>
          <cell r="B1333" t="str">
            <v>Acero Estruc. Grado 40-60, 3/8" x 20 a 30 pies</v>
          </cell>
          <cell r="C1333">
            <v>0.93700000000000006</v>
          </cell>
          <cell r="D1333" t="str">
            <v>QQ</v>
          </cell>
          <cell r="E1333">
            <v>3220.3389830508477</v>
          </cell>
          <cell r="F1333">
            <v>579.66101694915255</v>
          </cell>
          <cell r="G1333">
            <v>3017.46</v>
          </cell>
          <cell r="H1333">
            <v>543.14</v>
          </cell>
        </row>
        <row r="1334">
          <cell r="A1334" t="str">
            <v>HI002</v>
          </cell>
          <cell r="B1334" t="str">
            <v>Hormigón 210 Kg/cm2 (incluye bomba y colocación)</v>
          </cell>
          <cell r="C1334">
            <v>1.05</v>
          </cell>
          <cell r="D1334" t="str">
            <v>QQ</v>
          </cell>
          <cell r="E1334">
            <v>6217.7966101694919</v>
          </cell>
          <cell r="F1334">
            <v>1119.2033898305085</v>
          </cell>
          <cell r="G1334">
            <v>6528.69</v>
          </cell>
          <cell r="H1334">
            <v>1175.1600000000001</v>
          </cell>
        </row>
        <row r="1335">
          <cell r="A1335" t="str">
            <v>AE016</v>
          </cell>
          <cell r="B1335" t="str">
            <v>Alambre Galvanizado Calibre 18 (Varillas)</v>
          </cell>
          <cell r="C1335">
            <v>1.8740000000000001</v>
          </cell>
          <cell r="D1335" t="str">
            <v>LB</v>
          </cell>
          <cell r="E1335">
            <v>102.54237288135593</v>
          </cell>
          <cell r="F1335">
            <v>18.457627118644066</v>
          </cell>
          <cell r="G1335">
            <v>192.16</v>
          </cell>
          <cell r="H1335">
            <v>34.590000000000003</v>
          </cell>
        </row>
        <row r="1336">
          <cell r="B1336" t="str">
            <v>Mano de Obra</v>
          </cell>
        </row>
        <row r="1337">
          <cell r="A1337">
            <v>300.22999999999979</v>
          </cell>
          <cell r="B1337" t="str">
            <v>Mano de Obra Acero</v>
          </cell>
          <cell r="C1337">
            <v>0.93700000000000006</v>
          </cell>
          <cell r="D1337" t="str">
            <v>QQ</v>
          </cell>
          <cell r="E1337">
            <v>12.600000000000001</v>
          </cell>
          <cell r="F1337">
            <v>0</v>
          </cell>
          <cell r="G1337">
            <v>11.81</v>
          </cell>
          <cell r="H1337">
            <v>0</v>
          </cell>
        </row>
        <row r="1338">
          <cell r="B1338" t="str">
            <v>Total/UND</v>
          </cell>
          <cell r="G1338">
            <v>9750.119999999999</v>
          </cell>
          <cell r="H1338">
            <v>1752.89</v>
          </cell>
          <cell r="I1338">
            <v>11503.009999999998</v>
          </cell>
        </row>
        <row r="1340">
          <cell r="A1340">
            <v>103.34000000000005</v>
          </cell>
          <cell r="B1340" t="str">
            <v>ZAPATA RAMPA ESCALERA. Incl. Pedestal     TECN. LA GINA</v>
          </cell>
          <cell r="C1340">
            <v>1</v>
          </cell>
          <cell r="D1340" t="str">
            <v>M3</v>
          </cell>
          <cell r="G1340">
            <v>13339.329999999998</v>
          </cell>
          <cell r="H1340">
            <v>2366.3800000000006</v>
          </cell>
          <cell r="I1340">
            <v>15705.71</v>
          </cell>
        </row>
        <row r="1341">
          <cell r="B1341" t="str">
            <v>Volumen Análisis</v>
          </cell>
          <cell r="C1341">
            <v>1</v>
          </cell>
          <cell r="D1341" t="str">
            <v>M3</v>
          </cell>
        </row>
        <row r="1342">
          <cell r="B1342" t="str">
            <v>Materiales y Equipos</v>
          </cell>
        </row>
        <row r="1343">
          <cell r="A1343" t="str">
            <v>AE002</v>
          </cell>
          <cell r="B1343" t="str">
            <v>Acero Estruc. Grado 40-60, 1/2" x 20 a 30 pies</v>
          </cell>
          <cell r="C1343">
            <v>1.494</v>
          </cell>
          <cell r="D1343" t="str">
            <v>QQ</v>
          </cell>
          <cell r="E1343">
            <v>3220.3389830508477</v>
          </cell>
          <cell r="F1343">
            <v>579.66101694915255</v>
          </cell>
          <cell r="G1343">
            <v>4811.1899999999996</v>
          </cell>
          <cell r="H1343">
            <v>866.01</v>
          </cell>
        </row>
        <row r="1344">
          <cell r="A1344" t="str">
            <v>AE001</v>
          </cell>
          <cell r="B1344" t="str">
            <v>Acero Estruc. Grado 40-60, 3/8" x 20 a 30 pies</v>
          </cell>
          <cell r="C1344">
            <v>0.438</v>
          </cell>
          <cell r="D1344" t="str">
            <v>QQ</v>
          </cell>
          <cell r="E1344">
            <v>3220.3389830508477</v>
          </cell>
          <cell r="F1344">
            <v>579.66101694915255</v>
          </cell>
          <cell r="G1344">
            <v>1410.51</v>
          </cell>
          <cell r="H1344">
            <v>253.89</v>
          </cell>
        </row>
        <row r="1345">
          <cell r="A1345" t="str">
            <v>HI002</v>
          </cell>
          <cell r="B1345" t="str">
            <v>Hormigón 210 Kg/cm2 (incluye bomba y colocación)</v>
          </cell>
          <cell r="C1345">
            <v>1.05</v>
          </cell>
          <cell r="D1345" t="str">
            <v>QQ</v>
          </cell>
          <cell r="E1345">
            <v>6217.7966101694919</v>
          </cell>
          <cell r="F1345">
            <v>1119.2033898305085</v>
          </cell>
          <cell r="G1345">
            <v>6528.69</v>
          </cell>
          <cell r="H1345">
            <v>1175.1600000000001</v>
          </cell>
        </row>
        <row r="1346">
          <cell r="A1346" t="str">
            <v>AE016</v>
          </cell>
          <cell r="B1346" t="str">
            <v>Alambre Galvanizado Calibre 18 (Varillas)</v>
          </cell>
          <cell r="C1346">
            <v>3.8639999999999999</v>
          </cell>
          <cell r="D1346" t="str">
            <v>LB</v>
          </cell>
          <cell r="E1346">
            <v>102.54237288135593</v>
          </cell>
          <cell r="F1346">
            <v>18.457627118644066</v>
          </cell>
          <cell r="G1346">
            <v>396.22</v>
          </cell>
          <cell r="H1346">
            <v>71.319999999999993</v>
          </cell>
        </row>
        <row r="1347">
          <cell r="B1347" t="str">
            <v>Mano de Obra</v>
          </cell>
        </row>
        <row r="1348">
          <cell r="A1348">
            <v>300.33999999999969</v>
          </cell>
          <cell r="B1348" t="str">
            <v>Mano de Obra Acero</v>
          </cell>
          <cell r="C1348">
            <v>1.9319999999999999</v>
          </cell>
          <cell r="D1348" t="str">
            <v>QQ</v>
          </cell>
          <cell r="E1348">
            <v>99.75</v>
          </cell>
          <cell r="F1348">
            <v>0</v>
          </cell>
          <cell r="G1348">
            <v>192.72</v>
          </cell>
          <cell r="H1348">
            <v>0</v>
          </cell>
        </row>
        <row r="1349">
          <cell r="B1349" t="str">
            <v>Total/UND</v>
          </cell>
          <cell r="G1349">
            <v>13339.329999999998</v>
          </cell>
          <cell r="H1349">
            <v>2366.3800000000006</v>
          </cell>
          <cell r="I1349">
            <v>15705.71</v>
          </cell>
        </row>
        <row r="1351">
          <cell r="A1351">
            <v>103.35000000000005</v>
          </cell>
          <cell r="B1351" t="str">
            <v>ZAPATAS PARA MUROS (0.60X0.25)M, F'C=210KG/CM2, 4Ø3/8" Y  Ø3/8@0.15M</v>
          </cell>
          <cell r="C1351">
            <v>1</v>
          </cell>
          <cell r="D1351" t="str">
            <v>M3</v>
          </cell>
          <cell r="G1351">
            <v>11518.689999999999</v>
          </cell>
          <cell r="H1351">
            <v>1704.1800000000003</v>
          </cell>
          <cell r="I1351">
            <v>13222.869999999999</v>
          </cell>
        </row>
        <row r="1352">
          <cell r="B1352" t="str">
            <v>Volumen Análisis</v>
          </cell>
          <cell r="C1352">
            <v>1</v>
          </cell>
          <cell r="D1352" t="str">
            <v>M3</v>
          </cell>
        </row>
        <row r="1353">
          <cell r="B1353" t="str">
            <v>Materiales y Equipos</v>
          </cell>
        </row>
        <row r="1354">
          <cell r="A1354" t="str">
            <v>AE001</v>
          </cell>
          <cell r="B1354" t="str">
            <v>Acero Estruc. Grado 40-60, 3/8" x 20 a 30 pies</v>
          </cell>
          <cell r="C1354">
            <v>0.85799999999999998</v>
          </cell>
          <cell r="D1354" t="str">
            <v>QQ</v>
          </cell>
          <cell r="E1354">
            <v>3220.3389830508477</v>
          </cell>
          <cell r="F1354">
            <v>579.66101694915255</v>
          </cell>
          <cell r="G1354">
            <v>2763.05</v>
          </cell>
          <cell r="H1354">
            <v>497.35</v>
          </cell>
        </row>
        <row r="1355">
          <cell r="A1355" t="str">
            <v>HI002</v>
          </cell>
          <cell r="B1355" t="str">
            <v>Hormigón 210 Kg/cm2 (incluye bomba y colocación)</v>
          </cell>
          <cell r="C1355">
            <v>1.05</v>
          </cell>
          <cell r="D1355" t="str">
            <v>QQ</v>
          </cell>
          <cell r="E1355">
            <v>6217.7966101694919</v>
          </cell>
          <cell r="F1355">
            <v>1119.2033898305085</v>
          </cell>
          <cell r="G1355">
            <v>6528.69</v>
          </cell>
          <cell r="H1355">
            <v>1175.1600000000001</v>
          </cell>
        </row>
        <row r="1356">
          <cell r="A1356" t="str">
            <v>AE016</v>
          </cell>
          <cell r="B1356" t="str">
            <v>Alambre Dulce No. 18</v>
          </cell>
          <cell r="C1356">
            <v>1.716</v>
          </cell>
          <cell r="D1356" t="str">
            <v>LB</v>
          </cell>
          <cell r="E1356">
            <v>102.54237288135593</v>
          </cell>
          <cell r="F1356">
            <v>18.457627118644066</v>
          </cell>
          <cell r="G1356">
            <v>175.96</v>
          </cell>
          <cell r="H1356">
            <v>31.67</v>
          </cell>
        </row>
        <row r="1357">
          <cell r="B1357" t="str">
            <v>Mano de Obra</v>
          </cell>
        </row>
        <row r="1358">
          <cell r="A1358">
            <v>200.09999999999991</v>
          </cell>
          <cell r="B1358" t="str">
            <v>Mano de Obra Acero</v>
          </cell>
          <cell r="C1358">
            <v>13.333333333333334</v>
          </cell>
          <cell r="D1358" t="str">
            <v>ML</v>
          </cell>
          <cell r="E1358">
            <v>153.82399999999998</v>
          </cell>
          <cell r="F1358">
            <v>0</v>
          </cell>
          <cell r="G1358">
            <v>2050.9899999999998</v>
          </cell>
          <cell r="H1358">
            <v>0</v>
          </cell>
        </row>
        <row r="1359">
          <cell r="B1359" t="str">
            <v>Total/UND</v>
          </cell>
          <cell r="G1359">
            <v>11518.689999999999</v>
          </cell>
          <cell r="H1359">
            <v>1704.1800000000003</v>
          </cell>
          <cell r="I1359">
            <v>13222.869999999999</v>
          </cell>
        </row>
        <row r="1361">
          <cell r="A1361">
            <v>103.36000000000006</v>
          </cell>
          <cell r="B1361" t="str">
            <v>ZAPATA PARA PEDESTAL DE CANCHA (1.70X1.70X0.50)M, F'C=210KG/CM2 (ligad), Ø1/2" @ 0.15M A. D.</v>
          </cell>
          <cell r="C1361">
            <v>1</v>
          </cell>
          <cell r="D1361" t="str">
            <v>M3</v>
          </cell>
          <cell r="G1361">
            <v>9500.77</v>
          </cell>
          <cell r="H1361">
            <v>1564.64</v>
          </cell>
          <cell r="I1361">
            <v>11065.41</v>
          </cell>
        </row>
        <row r="1362">
          <cell r="B1362" t="str">
            <v>Volumen Análisis</v>
          </cell>
          <cell r="C1362">
            <v>1</v>
          </cell>
          <cell r="D1362" t="str">
            <v>M3</v>
          </cell>
        </row>
        <row r="1363">
          <cell r="B1363" t="str">
            <v>Materiales y Equipos</v>
          </cell>
        </row>
        <row r="1364">
          <cell r="A1364" t="str">
            <v>AE002</v>
          </cell>
          <cell r="B1364" t="str">
            <v>Acero Estruc. Grado 40-60, 1/2" x 20 a 30 pies</v>
          </cell>
          <cell r="C1364">
            <v>0.8</v>
          </cell>
          <cell r="D1364" t="str">
            <v>QQ</v>
          </cell>
          <cell r="E1364">
            <v>3220.3389830508477</v>
          </cell>
          <cell r="F1364">
            <v>579.66101694915255</v>
          </cell>
          <cell r="G1364">
            <v>2576.27</v>
          </cell>
          <cell r="H1364">
            <v>463.73</v>
          </cell>
        </row>
        <row r="1365">
          <cell r="A1365">
            <v>102.05000000000003</v>
          </cell>
          <cell r="B1365" t="str">
            <v>Vaciado y ligado Hormigón 1:2:4 - 10% desp</v>
          </cell>
          <cell r="C1365">
            <v>1.05</v>
          </cell>
          <cell r="D1365" t="str">
            <v>M3</v>
          </cell>
          <cell r="E1365">
            <v>6337.1200000000008</v>
          </cell>
          <cell r="F1365">
            <v>1020.36</v>
          </cell>
          <cell r="G1365">
            <v>6653.98</v>
          </cell>
          <cell r="H1365">
            <v>1071.3800000000001</v>
          </cell>
        </row>
        <row r="1366">
          <cell r="A1366" t="str">
            <v>AE016</v>
          </cell>
          <cell r="B1366" t="str">
            <v>Alambre Dulce No. 18</v>
          </cell>
          <cell r="C1366">
            <v>1.6</v>
          </cell>
          <cell r="D1366" t="str">
            <v>LB</v>
          </cell>
          <cell r="E1366">
            <v>102.54237288135593</v>
          </cell>
          <cell r="F1366">
            <v>18.457627118644066</v>
          </cell>
          <cell r="G1366">
            <v>164.07</v>
          </cell>
          <cell r="H1366">
            <v>29.53</v>
          </cell>
        </row>
        <row r="1367">
          <cell r="B1367" t="str">
            <v>Mano de Obra</v>
          </cell>
        </row>
        <row r="1368">
          <cell r="A1368">
            <v>200.09999999999991</v>
          </cell>
          <cell r="B1368" t="str">
            <v>Mano de Obra Acero</v>
          </cell>
          <cell r="C1368">
            <v>0.69204152249134954</v>
          </cell>
          <cell r="D1368" t="str">
            <v>ML</v>
          </cell>
          <cell r="E1368">
            <v>153.82399999999998</v>
          </cell>
          <cell r="F1368">
            <v>0</v>
          </cell>
          <cell r="G1368">
            <v>106.45</v>
          </cell>
          <cell r="H1368">
            <v>0</v>
          </cell>
        </row>
        <row r="1369">
          <cell r="B1369" t="str">
            <v>Total/UND</v>
          </cell>
          <cell r="G1369">
            <v>9500.77</v>
          </cell>
          <cell r="H1369">
            <v>1564.64</v>
          </cell>
          <cell r="I1369">
            <v>11065.41</v>
          </cell>
        </row>
        <row r="1371">
          <cell r="A1371">
            <v>103.37000000000006</v>
          </cell>
          <cell r="B1371" t="str">
            <v xml:space="preserve">ZAPATAS PARA COLUMNA Z1(1.50X1.50X0.40)M, F'C=210KG/CM2, Ø1/2"@0.15M A.D </v>
          </cell>
          <cell r="C1371">
            <v>1</v>
          </cell>
          <cell r="D1371" t="str">
            <v>M3</v>
          </cell>
          <cell r="G1371">
            <v>13115.47</v>
          </cell>
          <cell r="H1371">
            <v>2346.66</v>
          </cell>
          <cell r="I1371">
            <v>15462.13</v>
          </cell>
        </row>
        <row r="1372">
          <cell r="B1372" t="str">
            <v>Volumen Análisis</v>
          </cell>
          <cell r="C1372">
            <v>1</v>
          </cell>
          <cell r="D1372" t="str">
            <v>M3</v>
          </cell>
        </row>
        <row r="1373">
          <cell r="B1373" t="str">
            <v>Materiales y Equipos</v>
          </cell>
        </row>
        <row r="1374">
          <cell r="A1374" t="str">
            <v>AE002</v>
          </cell>
          <cell r="B1374" t="str">
            <v>Acero Estruc. Grado 40-60, 1/2" x 20 a 30 pies</v>
          </cell>
          <cell r="C1374">
            <v>1.9</v>
          </cell>
          <cell r="D1374" t="str">
            <v>QQ</v>
          </cell>
          <cell r="E1374">
            <v>3220.3389830508477</v>
          </cell>
          <cell r="F1374">
            <v>579.66101694915255</v>
          </cell>
          <cell r="G1374">
            <v>6118.64</v>
          </cell>
          <cell r="H1374">
            <v>1101.3599999999999</v>
          </cell>
        </row>
        <row r="1375">
          <cell r="A1375" t="str">
            <v>HI002</v>
          </cell>
          <cell r="B1375" t="str">
            <v>Hormigón 210 Kg/cm2 (incluye bomba y colocación)</v>
          </cell>
          <cell r="C1375">
            <v>1.05</v>
          </cell>
          <cell r="D1375" t="str">
            <v>M3</v>
          </cell>
          <cell r="E1375">
            <v>6217.7966101694919</v>
          </cell>
          <cell r="F1375">
            <v>1119.2033898305085</v>
          </cell>
          <cell r="G1375">
            <v>6528.69</v>
          </cell>
          <cell r="H1375">
            <v>1175.1600000000001</v>
          </cell>
        </row>
        <row r="1376">
          <cell r="A1376" t="str">
            <v>AE016</v>
          </cell>
          <cell r="B1376" t="str">
            <v>Alambre Galvanizado Calibre 18 (Varillas)</v>
          </cell>
          <cell r="C1376">
            <v>3.8</v>
          </cell>
          <cell r="D1376" t="str">
            <v>LB</v>
          </cell>
          <cell r="E1376">
            <v>102.54237288135593</v>
          </cell>
          <cell r="F1376">
            <v>18.457627118644066</v>
          </cell>
          <cell r="G1376">
            <v>389.66</v>
          </cell>
          <cell r="H1376">
            <v>70.14</v>
          </cell>
        </row>
        <row r="1377">
          <cell r="B1377" t="str">
            <v>Mano de Obra</v>
          </cell>
        </row>
        <row r="1378">
          <cell r="A1378">
            <v>200.09999999999991</v>
          </cell>
          <cell r="B1378" t="str">
            <v>Mano de Obra Acero</v>
          </cell>
          <cell r="C1378">
            <v>0.51020408163265318</v>
          </cell>
          <cell r="D1378" t="str">
            <v>ML</v>
          </cell>
          <cell r="E1378">
            <v>153.82399999999998</v>
          </cell>
          <cell r="F1378">
            <v>0</v>
          </cell>
          <cell r="G1378">
            <v>78.48</v>
          </cell>
          <cell r="H1378">
            <v>0</v>
          </cell>
        </row>
        <row r="1379">
          <cell r="B1379" t="str">
            <v>Total/UND</v>
          </cell>
          <cell r="G1379">
            <v>13115.47</v>
          </cell>
          <cell r="H1379">
            <v>2346.66</v>
          </cell>
          <cell r="I1379">
            <v>15462.13</v>
          </cell>
        </row>
        <row r="1381">
          <cell r="A1381">
            <v>103.38000000000007</v>
          </cell>
          <cell r="B1381" t="str">
            <v>Z1 para collumnas (1.10X1.10X0.35)m,H. I.  fc=210kg/cm2, Ainf. Ø1/2" @ 0.09m A.D, Asup. Ø1/2" @ 0.09m A.D.  COLECTOR MIRADOR NORTE</v>
          </cell>
          <cell r="C1381">
            <v>1</v>
          </cell>
          <cell r="D1381" t="str">
            <v>M3</v>
          </cell>
          <cell r="G1381">
            <v>5615.95</v>
          </cell>
          <cell r="H1381">
            <v>988</v>
          </cell>
          <cell r="I1381">
            <v>6603.95</v>
          </cell>
        </row>
        <row r="1382">
          <cell r="B1382" t="str">
            <v>Volumen Análisis</v>
          </cell>
          <cell r="C1382">
            <v>1</v>
          </cell>
          <cell r="D1382" t="str">
            <v>M3</v>
          </cell>
        </row>
        <row r="1383">
          <cell r="B1383" t="str">
            <v>Materiales y Equipos</v>
          </cell>
        </row>
        <row r="1384">
          <cell r="A1384" t="str">
            <v>AE002</v>
          </cell>
          <cell r="B1384" t="str">
            <v>Acero Estruc. Grado 40-60, 1/2" x 20 a 30 pies</v>
          </cell>
          <cell r="C1384">
            <v>0.84</v>
          </cell>
          <cell r="D1384" t="str">
            <v>QQ</v>
          </cell>
          <cell r="E1384">
            <v>3220.3389830508477</v>
          </cell>
          <cell r="F1384">
            <v>579.66101694915255</v>
          </cell>
          <cell r="G1384">
            <v>2705.08</v>
          </cell>
          <cell r="H1384">
            <v>486.92</v>
          </cell>
        </row>
        <row r="1385">
          <cell r="A1385" t="str">
            <v>HI002</v>
          </cell>
          <cell r="B1385" t="str">
            <v>Hormigón 210 Kg/cm2 (incluye bomba y colocación)</v>
          </cell>
          <cell r="C1385">
            <v>0.42</v>
          </cell>
          <cell r="D1385" t="str">
            <v>M3</v>
          </cell>
          <cell r="E1385">
            <v>6217.7966101694919</v>
          </cell>
          <cell r="F1385">
            <v>1119.2033898305085</v>
          </cell>
          <cell r="G1385">
            <v>2611.4699999999998</v>
          </cell>
          <cell r="H1385">
            <v>470.07</v>
          </cell>
        </row>
        <row r="1386">
          <cell r="A1386" t="str">
            <v>AE016</v>
          </cell>
          <cell r="B1386" t="str">
            <v>Alambre Galvanizado Calibre 18 (Varillas)</v>
          </cell>
          <cell r="C1386">
            <v>1.68</v>
          </cell>
          <cell r="D1386" t="str">
            <v>LB</v>
          </cell>
          <cell r="E1386">
            <v>102.54237288135593</v>
          </cell>
          <cell r="F1386">
            <v>18.457627118644066</v>
          </cell>
          <cell r="G1386">
            <v>172.27</v>
          </cell>
          <cell r="H1386">
            <v>31.01</v>
          </cell>
        </row>
        <row r="1387">
          <cell r="B1387" t="str">
            <v>Mano de Obra</v>
          </cell>
        </row>
        <row r="1388">
          <cell r="A1388">
            <v>200.09999999999991</v>
          </cell>
          <cell r="B1388" t="str">
            <v>Mano de Obra Acero</v>
          </cell>
          <cell r="C1388">
            <v>0.82644628099173545</v>
          </cell>
          <cell r="D1388" t="str">
            <v>ML</v>
          </cell>
          <cell r="E1388">
            <v>153.82399999999998</v>
          </cell>
          <cell r="F1388">
            <v>0</v>
          </cell>
          <cell r="G1388">
            <v>127.13</v>
          </cell>
          <cell r="H1388">
            <v>0</v>
          </cell>
        </row>
        <row r="1389">
          <cell r="B1389" t="str">
            <v>Total/UND</v>
          </cell>
          <cell r="G1389">
            <v>5615.95</v>
          </cell>
          <cell r="H1389">
            <v>988</v>
          </cell>
          <cell r="I1389">
            <v>6603.95</v>
          </cell>
        </row>
        <row r="1391">
          <cell r="A1391">
            <v>103.39000000000007</v>
          </cell>
          <cell r="B1391" t="str">
            <v>Z2 para collumnas (1.30X1.30X0.35)m,H. I.  fc=210kg/cm2, Ainf. Ø1/2" @ 0.09m A.D, Asup. Ø1/2" @ 0.09m A.D.  COLECTOR MIRADOR NORTE</v>
          </cell>
          <cell r="C1391">
            <v>1</v>
          </cell>
          <cell r="D1391" t="str">
            <v>M3</v>
          </cell>
          <cell r="G1391">
            <v>7595.9900000000007</v>
          </cell>
          <cell r="H1391">
            <v>1350.9</v>
          </cell>
          <cell r="I1391">
            <v>8946.8900000000012</v>
          </cell>
        </row>
        <row r="1392">
          <cell r="B1392" t="str">
            <v>Volumen Análisis</v>
          </cell>
          <cell r="C1392">
            <v>1</v>
          </cell>
          <cell r="D1392" t="str">
            <v>M3</v>
          </cell>
        </row>
        <row r="1393">
          <cell r="B1393" t="str">
            <v>Materiales y Equipos</v>
          </cell>
        </row>
        <row r="1394">
          <cell r="A1394" t="str">
            <v>AE002</v>
          </cell>
          <cell r="B1394" t="str">
            <v>Acero Estruc. Grado 40-60, 1/2" x 20 a 30 pies</v>
          </cell>
          <cell r="C1394">
            <v>1.1200000000000001</v>
          </cell>
          <cell r="D1394" t="str">
            <v>QQ</v>
          </cell>
          <cell r="E1394">
            <v>3220.3389830508477</v>
          </cell>
          <cell r="F1394">
            <v>579.66101694915255</v>
          </cell>
          <cell r="G1394">
            <v>3606.78</v>
          </cell>
          <cell r="H1394">
            <v>649.22</v>
          </cell>
        </row>
        <row r="1395">
          <cell r="A1395" t="str">
            <v>HI002</v>
          </cell>
          <cell r="B1395" t="str">
            <v>Hormigón 210 Kg/cm2 (incluye bomba y colocación)</v>
          </cell>
          <cell r="C1395">
            <v>0.59</v>
          </cell>
          <cell r="D1395" t="str">
            <v>M3</v>
          </cell>
          <cell r="E1395">
            <v>6217.7966101694919</v>
          </cell>
          <cell r="F1395">
            <v>1119.2033898305085</v>
          </cell>
          <cell r="G1395">
            <v>3668.5</v>
          </cell>
          <cell r="H1395">
            <v>660.33</v>
          </cell>
        </row>
        <row r="1396">
          <cell r="A1396" t="str">
            <v>AE016</v>
          </cell>
          <cell r="B1396" t="str">
            <v>Alambre Galvanizado Calibre 18 (Varillas)</v>
          </cell>
          <cell r="C1396">
            <v>2.2400000000000002</v>
          </cell>
          <cell r="D1396" t="str">
            <v>LB</v>
          </cell>
          <cell r="E1396">
            <v>102.54237288135593</v>
          </cell>
          <cell r="F1396">
            <v>18.457627118644066</v>
          </cell>
          <cell r="G1396">
            <v>229.69</v>
          </cell>
          <cell r="H1396">
            <v>41.35</v>
          </cell>
        </row>
        <row r="1397">
          <cell r="B1397" t="str">
            <v>Mano de Obra</v>
          </cell>
        </row>
        <row r="1398">
          <cell r="A1398">
            <v>200.09999999999991</v>
          </cell>
          <cell r="B1398" t="str">
            <v>Mano de Obra Acero</v>
          </cell>
          <cell r="C1398">
            <v>0.59171597633136086</v>
          </cell>
          <cell r="D1398" t="str">
            <v>ML</v>
          </cell>
          <cell r="E1398">
            <v>153.82399999999998</v>
          </cell>
          <cell r="F1398">
            <v>0</v>
          </cell>
          <cell r="G1398">
            <v>91.02</v>
          </cell>
          <cell r="H1398">
            <v>0</v>
          </cell>
        </row>
        <row r="1399">
          <cell r="B1399" t="str">
            <v>Total/UND</v>
          </cell>
          <cell r="G1399">
            <v>7595.9900000000007</v>
          </cell>
          <cell r="H1399">
            <v>1350.9</v>
          </cell>
          <cell r="I1399">
            <v>8946.8900000000012</v>
          </cell>
        </row>
        <row r="1401">
          <cell r="A1401">
            <v>104</v>
          </cell>
          <cell r="B1401" t="str">
            <v>COLUMNA EN HORMIGON ARMADO</v>
          </cell>
        </row>
        <row r="1402">
          <cell r="A1402">
            <v>104.01</v>
          </cell>
          <cell r="B1402" t="str">
            <v>COLUMNA C1(0.30X0.30)MTS, F'C=210KG/CM2, 8Ø1/2, EST. DOBLE Ø3/8"@0.15M(ESC. LABORAL LOS PALMARES)</v>
          </cell>
          <cell r="C1402">
            <v>1</v>
          </cell>
          <cell r="D1402" t="str">
            <v>M3</v>
          </cell>
          <cell r="G1402">
            <v>29674.739999999998</v>
          </cell>
          <cell r="H1402">
            <v>4572.6799999999994</v>
          </cell>
          <cell r="I1402">
            <v>34247.42</v>
          </cell>
        </row>
        <row r="1403">
          <cell r="B1403" t="str">
            <v>Volumen Análisis</v>
          </cell>
          <cell r="C1403">
            <v>1</v>
          </cell>
          <cell r="D1403" t="str">
            <v>M3</v>
          </cell>
        </row>
        <row r="1404">
          <cell r="B1404" t="str">
            <v>Materiales y Equipos</v>
          </cell>
        </row>
        <row r="1405">
          <cell r="A1405" t="str">
            <v>AE004</v>
          </cell>
          <cell r="B1405" t="str">
            <v>Acero Estruc. Grado 40-60, 1" x 20 a 30 pies</v>
          </cell>
          <cell r="D1405" t="str">
            <v>QQ</v>
          </cell>
          <cell r="E1405">
            <v>3220.3389830508477</v>
          </cell>
          <cell r="F1405">
            <v>579.66101694915255</v>
          </cell>
          <cell r="G1405">
            <v>0</v>
          </cell>
          <cell r="H1405">
            <v>0</v>
          </cell>
        </row>
        <row r="1406">
          <cell r="A1406" t="str">
            <v>AE003</v>
          </cell>
          <cell r="B1406" t="str">
            <v>Acero Estruc. Grado 40-60, 3/4" x 20 a 30 pies</v>
          </cell>
          <cell r="D1406" t="str">
            <v>QQ</v>
          </cell>
          <cell r="E1406">
            <v>3220.3389830508477</v>
          </cell>
          <cell r="F1406">
            <v>579.66101694915255</v>
          </cell>
          <cell r="G1406">
            <v>0</v>
          </cell>
          <cell r="H1406">
            <v>0</v>
          </cell>
        </row>
        <row r="1407">
          <cell r="A1407" t="str">
            <v>AE002</v>
          </cell>
          <cell r="B1407" t="str">
            <v>Acero Estruc. Grado 40-60, 1/2" x 20 a 30 pies</v>
          </cell>
          <cell r="C1407">
            <v>2.44</v>
          </cell>
          <cell r="D1407" t="str">
            <v>QQ</v>
          </cell>
          <cell r="E1407">
            <v>3220.3389830508477</v>
          </cell>
          <cell r="F1407">
            <v>579.66101694915255</v>
          </cell>
          <cell r="G1407">
            <v>7857.63</v>
          </cell>
          <cell r="H1407">
            <v>1414.37</v>
          </cell>
        </row>
        <row r="1408">
          <cell r="A1408" t="str">
            <v>AE001</v>
          </cell>
          <cell r="B1408" t="str">
            <v>Acero Estruc. Grado 40-60, 3/8" x 20 a 30 pies</v>
          </cell>
          <cell r="C1408">
            <v>2.9750000000000001</v>
          </cell>
          <cell r="D1408" t="str">
            <v>QQ</v>
          </cell>
          <cell r="E1408">
            <v>3220.3389830508477</v>
          </cell>
          <cell r="F1408">
            <v>579.66101694915255</v>
          </cell>
          <cell r="G1408">
            <v>9580.51</v>
          </cell>
          <cell r="H1408">
            <v>1724.49</v>
          </cell>
        </row>
        <row r="1409">
          <cell r="A1409" t="str">
            <v>HI002</v>
          </cell>
          <cell r="B1409" t="str">
            <v>Hormigón 210 Kg/cm2 (incluye bomba y colocación)</v>
          </cell>
          <cell r="C1409">
            <v>1.05</v>
          </cell>
          <cell r="D1409" t="str">
            <v>M3</v>
          </cell>
          <cell r="E1409">
            <v>6528.69</v>
          </cell>
          <cell r="F1409">
            <v>1175.1600000000001</v>
          </cell>
          <cell r="G1409">
            <v>6855.12</v>
          </cell>
          <cell r="H1409">
            <v>1233.92</v>
          </cell>
        </row>
        <row r="1410">
          <cell r="A1410" t="str">
            <v>AE016</v>
          </cell>
          <cell r="B1410" t="str">
            <v>Alambre Galvanizado Calibre 18 (Varillas)</v>
          </cell>
          <cell r="C1410">
            <v>10.83</v>
          </cell>
          <cell r="D1410" t="str">
            <v>LB</v>
          </cell>
          <cell r="E1410">
            <v>102.54237288135593</v>
          </cell>
          <cell r="F1410">
            <v>18.457627118644066</v>
          </cell>
          <cell r="G1410">
            <v>1110.53</v>
          </cell>
          <cell r="H1410">
            <v>199.9</v>
          </cell>
        </row>
        <row r="1411">
          <cell r="B1411" t="str">
            <v>Mano de Obra</v>
          </cell>
        </row>
        <row r="1412">
          <cell r="A1412">
            <v>200.05999999999995</v>
          </cell>
          <cell r="B1412" t="str">
            <v>Coloc. acero normal</v>
          </cell>
          <cell r="C1412">
            <v>5.415</v>
          </cell>
          <cell r="D1412" t="str">
            <v>QQ</v>
          </cell>
          <cell r="E1412">
            <v>465.55015207360725</v>
          </cell>
          <cell r="F1412">
            <v>0</v>
          </cell>
          <cell r="G1412">
            <v>2520.9499999999998</v>
          </cell>
          <cell r="H1412">
            <v>0</v>
          </cell>
        </row>
        <row r="1413">
          <cell r="A1413">
            <v>300.26999999999975</v>
          </cell>
          <cell r="B1413" t="str">
            <v>COLUMNA &lt; 0.30m de cara, por cara</v>
          </cell>
          <cell r="C1413">
            <v>11.111111111111111</v>
          </cell>
          <cell r="D1413" t="str">
            <v>ML</v>
          </cell>
          <cell r="E1413">
            <v>157.5</v>
          </cell>
          <cell r="F1413">
            <v>0</v>
          </cell>
          <cell r="G1413">
            <v>1750</v>
          </cell>
          <cell r="H1413">
            <v>0</v>
          </cell>
        </row>
        <row r="1414">
          <cell r="B1414" t="str">
            <v>Total/UND</v>
          </cell>
          <cell r="G1414">
            <v>29674.739999999998</v>
          </cell>
          <cell r="H1414">
            <v>4572.6799999999994</v>
          </cell>
          <cell r="I1414">
            <v>34247.42</v>
          </cell>
        </row>
        <row r="1416">
          <cell r="A1416">
            <v>104.02000000000001</v>
          </cell>
          <cell r="B1416" t="str">
            <v>COLUMNA C2(0.30X0.30)MTS, F'C=210KG/CM2, 10Ø1/2, EST. DOBLE Ø3/8"@0.15M (ESC. LABORAL LOS PALMARES)</v>
          </cell>
          <cell r="C1416">
            <v>1</v>
          </cell>
          <cell r="D1416" t="str">
            <v>M3</v>
          </cell>
          <cell r="G1416">
            <v>33631.870000000003</v>
          </cell>
          <cell r="H1416">
            <v>5199.74</v>
          </cell>
          <cell r="I1416">
            <v>38831.61</v>
          </cell>
        </row>
        <row r="1417">
          <cell r="B1417" t="str">
            <v>Volumen Análisis</v>
          </cell>
          <cell r="C1417">
            <v>1</v>
          </cell>
          <cell r="D1417" t="str">
            <v>M3</v>
          </cell>
        </row>
        <row r="1418">
          <cell r="B1418" t="str">
            <v>Materiales y Equipos</v>
          </cell>
        </row>
        <row r="1419">
          <cell r="A1419" t="str">
            <v>AE004</v>
          </cell>
          <cell r="B1419" t="str">
            <v>Acero Estruc. Grado 40-60, 1" x 20 a 30 pies</v>
          </cell>
          <cell r="D1419" t="str">
            <v>QQ</v>
          </cell>
          <cell r="E1419">
            <v>3220.3389830508477</v>
          </cell>
          <cell r="F1419">
            <v>579.66101694915255</v>
          </cell>
          <cell r="G1419">
            <v>0</v>
          </cell>
          <cell r="H1419">
            <v>0</v>
          </cell>
        </row>
        <row r="1420">
          <cell r="A1420" t="str">
            <v>AE003</v>
          </cell>
          <cell r="B1420" t="str">
            <v>Acero Estruc. Grado 40-60, 3/4" x 20 a 30 pies</v>
          </cell>
          <cell r="D1420" t="str">
            <v>QQ</v>
          </cell>
          <cell r="E1420">
            <v>3220.3389830508477</v>
          </cell>
          <cell r="F1420">
            <v>579.66101694915255</v>
          </cell>
          <cell r="G1420">
            <v>0</v>
          </cell>
          <cell r="H1420">
            <v>0</v>
          </cell>
        </row>
        <row r="1421">
          <cell r="A1421" t="str">
            <v>AE002</v>
          </cell>
          <cell r="B1421" t="str">
            <v>Acero Estruc. Grado 40-60, 1/2" x 20 a 30 pies</v>
          </cell>
          <cell r="C1421">
            <v>3.05</v>
          </cell>
          <cell r="D1421" t="str">
            <v>QQ</v>
          </cell>
          <cell r="E1421">
            <v>3220.3389830508477</v>
          </cell>
          <cell r="F1421">
            <v>579.66101694915255</v>
          </cell>
          <cell r="G1421">
            <v>9822.0300000000007</v>
          </cell>
          <cell r="H1421">
            <v>1767.97</v>
          </cell>
        </row>
        <row r="1422">
          <cell r="A1422" t="str">
            <v>AE001</v>
          </cell>
          <cell r="B1422" t="str">
            <v>Acero Estruc. Grado 40-60, 3/8" x 20 a 30 pies</v>
          </cell>
          <cell r="C1422">
            <v>3.3820000000000001</v>
          </cell>
          <cell r="D1422" t="str">
            <v>QQ</v>
          </cell>
          <cell r="E1422">
            <v>3220.3389830508477</v>
          </cell>
          <cell r="F1422">
            <v>579.66101694915255</v>
          </cell>
          <cell r="G1422">
            <v>10891.19</v>
          </cell>
          <cell r="H1422">
            <v>1960.41</v>
          </cell>
        </row>
        <row r="1423">
          <cell r="A1423" t="str">
            <v>HI002</v>
          </cell>
          <cell r="B1423" t="str">
            <v>Hormigón 210 Kg/cm2 (incluye bomba y colocación)</v>
          </cell>
          <cell r="C1423">
            <v>1.05</v>
          </cell>
          <cell r="D1423" t="str">
            <v>M3</v>
          </cell>
          <cell r="E1423">
            <v>6528.69</v>
          </cell>
          <cell r="F1423">
            <v>1175.1600000000001</v>
          </cell>
          <cell r="G1423">
            <v>6855.12</v>
          </cell>
          <cell r="H1423">
            <v>1233.92</v>
          </cell>
        </row>
        <row r="1424">
          <cell r="A1424" t="str">
            <v>AE016</v>
          </cell>
          <cell r="B1424" t="str">
            <v>Alambre Galvanizado Calibre 18 (Varillas)</v>
          </cell>
          <cell r="C1424">
            <v>12.864000000000001</v>
          </cell>
          <cell r="D1424" t="str">
            <v>LB</v>
          </cell>
          <cell r="E1424">
            <v>102.54237288135593</v>
          </cell>
          <cell r="F1424">
            <v>18.457627118644066</v>
          </cell>
          <cell r="G1424">
            <v>1319.11</v>
          </cell>
          <cell r="H1424">
            <v>237.44</v>
          </cell>
        </row>
        <row r="1425">
          <cell r="B1425" t="str">
            <v>Mano de Obra</v>
          </cell>
        </row>
        <row r="1426">
          <cell r="A1426">
            <v>200.05999999999995</v>
          </cell>
          <cell r="B1426" t="str">
            <v>Coloc. acero normal</v>
          </cell>
          <cell r="C1426">
            <v>6.4320000000000004</v>
          </cell>
          <cell r="D1426" t="str">
            <v>QQ</v>
          </cell>
          <cell r="E1426">
            <v>465.55015207360725</v>
          </cell>
          <cell r="F1426">
            <v>0</v>
          </cell>
          <cell r="G1426">
            <v>2994.42</v>
          </cell>
          <cell r="H1426">
            <v>0</v>
          </cell>
        </row>
        <row r="1427">
          <cell r="A1427">
            <v>300.26999999999975</v>
          </cell>
          <cell r="B1427" t="str">
            <v>Columnas &lt; 0.30m de cara, por cara</v>
          </cell>
          <cell r="C1427">
            <v>11.111111111111111</v>
          </cell>
          <cell r="D1427" t="str">
            <v>ML</v>
          </cell>
          <cell r="E1427">
            <v>157.5</v>
          </cell>
          <cell r="F1427">
            <v>0</v>
          </cell>
          <cell r="G1427">
            <v>1750</v>
          </cell>
          <cell r="H1427">
            <v>0</v>
          </cell>
        </row>
        <row r="1428">
          <cell r="B1428" t="str">
            <v>Total/UND</v>
          </cell>
          <cell r="G1428">
            <v>33631.870000000003</v>
          </cell>
          <cell r="H1428">
            <v>5199.74</v>
          </cell>
          <cell r="I1428">
            <v>38831.61</v>
          </cell>
        </row>
        <row r="1430">
          <cell r="A1430">
            <v>104.03000000000002</v>
          </cell>
          <cell r="B1430" t="str">
            <v>COLUMNA C2 (0.2x0.25)M, F'C=210KG/CM2 (LIGADORA), 4Ø1/2+4Ø3/8", EST. DOBLE Ø3/8"@0.20M (VIVIENDA TIPO)</v>
          </cell>
          <cell r="C1430">
            <v>1</v>
          </cell>
          <cell r="D1430" t="str">
            <v>M3</v>
          </cell>
          <cell r="G1430">
            <v>35642.060000000005</v>
          </cell>
          <cell r="H1430">
            <v>5266.4099999999989</v>
          </cell>
          <cell r="I1430">
            <v>40908.47</v>
          </cell>
        </row>
        <row r="1431">
          <cell r="B1431" t="str">
            <v>Volumen Análisis</v>
          </cell>
          <cell r="C1431">
            <v>1</v>
          </cell>
          <cell r="D1431" t="str">
            <v>M3</v>
          </cell>
        </row>
        <row r="1432">
          <cell r="B1432" t="str">
            <v>Materiales y Equipos</v>
          </cell>
        </row>
        <row r="1433">
          <cell r="A1433" t="str">
            <v>AE004</v>
          </cell>
          <cell r="B1433" t="str">
            <v>Acero Estruc. Grado 40-60, 1" x 20 a 30 pies</v>
          </cell>
          <cell r="D1433" t="str">
            <v>QQ</v>
          </cell>
          <cell r="E1433">
            <v>3220.3389830508477</v>
          </cell>
          <cell r="F1433">
            <v>579.66101694915255</v>
          </cell>
          <cell r="G1433">
            <v>0</v>
          </cell>
          <cell r="H1433">
            <v>0</v>
          </cell>
        </row>
        <row r="1434">
          <cell r="A1434" t="str">
            <v>AE003</v>
          </cell>
          <cell r="B1434" t="str">
            <v>Acero Estruc. Grado 40-60, 3/4" x 20 a 30 pies</v>
          </cell>
          <cell r="D1434" t="str">
            <v>QQ</v>
          </cell>
          <cell r="E1434">
            <v>3220.3389830508477</v>
          </cell>
          <cell r="F1434">
            <v>579.66101694915255</v>
          </cell>
          <cell r="G1434">
            <v>0</v>
          </cell>
          <cell r="H1434">
            <v>0</v>
          </cell>
        </row>
        <row r="1435">
          <cell r="A1435" t="str">
            <v>AE002</v>
          </cell>
          <cell r="B1435" t="str">
            <v>Acero Estruc. Grado 40-60, 1/2" x 20 a 30 pies</v>
          </cell>
          <cell r="C1435">
            <v>2.3010000000000002</v>
          </cell>
          <cell r="D1435" t="str">
            <v>QQ</v>
          </cell>
          <cell r="E1435">
            <v>3220.3389830508477</v>
          </cell>
          <cell r="F1435">
            <v>579.66101694915255</v>
          </cell>
          <cell r="G1435">
            <v>7410</v>
          </cell>
          <cell r="H1435">
            <v>1333.8</v>
          </cell>
        </row>
        <row r="1436">
          <cell r="A1436" t="str">
            <v>AE001</v>
          </cell>
          <cell r="B1436" t="str">
            <v>Acero Estruc. Grado 40-60, 3/8" x 20 a 30 pies</v>
          </cell>
          <cell r="C1436">
            <v>4.42</v>
          </cell>
          <cell r="D1436" t="str">
            <v>QQ</v>
          </cell>
          <cell r="E1436">
            <v>3220.3389830508477</v>
          </cell>
          <cell r="F1436">
            <v>579.66101694915255</v>
          </cell>
          <cell r="G1436">
            <v>14233.9</v>
          </cell>
          <cell r="H1436">
            <v>2562.1</v>
          </cell>
        </row>
        <row r="1437">
          <cell r="A1437">
            <v>102.05000000000003</v>
          </cell>
          <cell r="B1437" t="str">
            <v>Vaciado y ligado Hormigón 1:2:4 - 10% desp</v>
          </cell>
          <cell r="C1437">
            <v>1.1000000000000001</v>
          </cell>
          <cell r="D1437" t="str">
            <v>M3</v>
          </cell>
          <cell r="E1437">
            <v>6337.1200000000008</v>
          </cell>
          <cell r="F1437">
            <v>1020.36</v>
          </cell>
          <cell r="G1437">
            <v>6970.83</v>
          </cell>
          <cell r="H1437">
            <v>1122.4000000000001</v>
          </cell>
        </row>
        <row r="1438">
          <cell r="A1438" t="str">
            <v>AE016</v>
          </cell>
          <cell r="B1438" t="str">
            <v>Alambre Galvanizado Calibre 18 (Varillas)</v>
          </cell>
          <cell r="C1438">
            <v>13.442</v>
          </cell>
          <cell r="D1438" t="str">
            <v>LB</v>
          </cell>
          <cell r="E1438">
            <v>102.54237288135593</v>
          </cell>
          <cell r="F1438">
            <v>18.457627118644066</v>
          </cell>
          <cell r="G1438">
            <v>1378.37</v>
          </cell>
          <cell r="H1438">
            <v>248.11</v>
          </cell>
        </row>
        <row r="1439">
          <cell r="B1439" t="str">
            <v>Mano de Obra</v>
          </cell>
        </row>
        <row r="1440">
          <cell r="A1440">
            <v>200.05999999999995</v>
          </cell>
          <cell r="B1440" t="str">
            <v>Coloc. acero normal</v>
          </cell>
          <cell r="C1440">
            <v>6.7210000000000001</v>
          </cell>
          <cell r="D1440" t="str">
            <v>QQ</v>
          </cell>
          <cell r="E1440">
            <v>465.55015207360725</v>
          </cell>
          <cell r="F1440">
            <v>0</v>
          </cell>
          <cell r="G1440">
            <v>3128.96</v>
          </cell>
          <cell r="H1440">
            <v>0</v>
          </cell>
        </row>
        <row r="1441">
          <cell r="A1441">
            <v>300.26999999999975</v>
          </cell>
          <cell r="B1441" t="str">
            <v>Columnas &lt; 0.30m de cara, por cara</v>
          </cell>
          <cell r="C1441">
            <v>16</v>
          </cell>
          <cell r="D1441" t="str">
            <v>ML</v>
          </cell>
          <cell r="E1441">
            <v>157.5</v>
          </cell>
          <cell r="F1441">
            <v>0</v>
          </cell>
          <cell r="G1441">
            <v>2520</v>
          </cell>
          <cell r="H1441">
            <v>0</v>
          </cell>
        </row>
        <row r="1442">
          <cell r="B1442" t="str">
            <v>Total/UND</v>
          </cell>
          <cell r="G1442">
            <v>35642.060000000005</v>
          </cell>
          <cell r="H1442">
            <v>5266.4099999999989</v>
          </cell>
          <cell r="I1442">
            <v>40908.47</v>
          </cell>
        </row>
        <row r="1444">
          <cell r="A1444">
            <v>104.04000000000002</v>
          </cell>
          <cell r="B1444" t="str">
            <v xml:space="preserve">COLUMNA (0.25x0.25)M, F'C=210KG/CM2 (LIGADORA), 4Ø1/2+4Ø3/8", EST.Ø3/8"@0.15M </v>
          </cell>
          <cell r="C1444">
            <v>1</v>
          </cell>
          <cell r="D1444" t="str">
            <v>M3</v>
          </cell>
          <cell r="G1444">
            <v>34930.01</v>
          </cell>
          <cell r="H1444">
            <v>5153.58</v>
          </cell>
          <cell r="I1444">
            <v>40083.590000000004</v>
          </cell>
        </row>
        <row r="1445">
          <cell r="B1445" t="str">
            <v>Volumen Análisis</v>
          </cell>
          <cell r="C1445">
            <v>1</v>
          </cell>
          <cell r="D1445" t="str">
            <v>M3</v>
          </cell>
        </row>
        <row r="1446">
          <cell r="B1446" t="str">
            <v>Materiales y Equipos</v>
          </cell>
        </row>
        <row r="1447">
          <cell r="A1447" t="str">
            <v>AE004</v>
          </cell>
          <cell r="B1447" t="str">
            <v>Acero Estruc. Grado 40-60, 1" x 20 a 30 pies</v>
          </cell>
          <cell r="D1447" t="str">
            <v>QQ</v>
          </cell>
          <cell r="E1447">
            <v>3220.3389830508477</v>
          </cell>
          <cell r="F1447">
            <v>579.66101694915255</v>
          </cell>
          <cell r="G1447">
            <v>0</v>
          </cell>
          <cell r="H1447">
            <v>0</v>
          </cell>
        </row>
        <row r="1448">
          <cell r="A1448" t="str">
            <v>AE003</v>
          </cell>
          <cell r="B1448" t="str">
            <v>Acero Estruc. Grado 40-60, 3/4" x 20 a 30 pies</v>
          </cell>
          <cell r="D1448" t="str">
            <v>QQ</v>
          </cell>
          <cell r="E1448">
            <v>3220.3389830508477</v>
          </cell>
          <cell r="F1448">
            <v>579.66101694915255</v>
          </cell>
          <cell r="G1448">
            <v>0</v>
          </cell>
          <cell r="H1448">
            <v>0</v>
          </cell>
        </row>
        <row r="1449">
          <cell r="A1449" t="str">
            <v>AE002</v>
          </cell>
          <cell r="B1449" t="str">
            <v>Acero Estruc. Grado 40-60, 1/2" x 20 a 30 pies</v>
          </cell>
          <cell r="C1449">
            <v>2.012</v>
          </cell>
          <cell r="D1449" t="str">
            <v>QQ</v>
          </cell>
          <cell r="E1449">
            <v>3220.3389830508477</v>
          </cell>
          <cell r="F1449">
            <v>579.66101694915255</v>
          </cell>
          <cell r="G1449">
            <v>6479.32</v>
          </cell>
          <cell r="H1449">
            <v>1166.28</v>
          </cell>
        </row>
        <row r="1450">
          <cell r="A1450" t="str">
            <v>AE001</v>
          </cell>
          <cell r="B1450" t="str">
            <v>Acero Estruc. Grado 40-60, 3/8" x 20 a 30 pies</v>
          </cell>
          <cell r="C1450">
            <v>4.5259999999999998</v>
          </cell>
          <cell r="D1450" t="str">
            <v>QQ</v>
          </cell>
          <cell r="E1450">
            <v>3220.3389830508477</v>
          </cell>
          <cell r="F1450">
            <v>579.66101694915255</v>
          </cell>
          <cell r="G1450">
            <v>14575.25</v>
          </cell>
          <cell r="H1450">
            <v>2623.55</v>
          </cell>
        </row>
        <row r="1451">
          <cell r="A1451">
            <v>102.05000000000003</v>
          </cell>
          <cell r="B1451" t="str">
            <v>Vaciado y ligado Hormigón 1:2:4 - 10% desp</v>
          </cell>
          <cell r="C1451">
            <v>1.1000000000000001</v>
          </cell>
          <cell r="D1451" t="str">
            <v>M3</v>
          </cell>
          <cell r="E1451">
            <v>6337.1200000000008</v>
          </cell>
          <cell r="F1451">
            <v>1020.36</v>
          </cell>
          <cell r="G1451">
            <v>6970.83</v>
          </cell>
          <cell r="H1451">
            <v>1122.4000000000001</v>
          </cell>
        </row>
        <row r="1452">
          <cell r="A1452" t="str">
            <v>AE016</v>
          </cell>
          <cell r="B1452" t="str">
            <v>Alambre Galvanizado Calibre 18 (Varillas)</v>
          </cell>
          <cell r="C1452">
            <v>13.076000000000001</v>
          </cell>
          <cell r="D1452" t="str">
            <v>LB</v>
          </cell>
          <cell r="E1452">
            <v>102.54237288135593</v>
          </cell>
          <cell r="F1452">
            <v>18.457627118644066</v>
          </cell>
          <cell r="G1452">
            <v>1340.84</v>
          </cell>
          <cell r="H1452">
            <v>241.35</v>
          </cell>
        </row>
        <row r="1453">
          <cell r="B1453" t="str">
            <v>Mano de Obra</v>
          </cell>
        </row>
        <row r="1454">
          <cell r="A1454">
            <v>200.05999999999995</v>
          </cell>
          <cell r="B1454" t="str">
            <v>Coloc. acero normal</v>
          </cell>
          <cell r="C1454">
            <v>6.5380000000000003</v>
          </cell>
          <cell r="D1454" t="str">
            <v>QQ</v>
          </cell>
          <cell r="E1454">
            <v>465.55015207360725</v>
          </cell>
          <cell r="F1454">
            <v>0</v>
          </cell>
          <cell r="G1454">
            <v>3043.77</v>
          </cell>
          <cell r="H1454">
            <v>0</v>
          </cell>
        </row>
        <row r="1455">
          <cell r="A1455">
            <v>300.26999999999975</v>
          </cell>
          <cell r="B1455" t="str">
            <v>Columnas &lt; 0.30m de cara, por cara</v>
          </cell>
          <cell r="C1455">
            <v>16</v>
          </cell>
          <cell r="D1455" t="str">
            <v>ML</v>
          </cell>
          <cell r="E1455">
            <v>157.5</v>
          </cell>
          <cell r="F1455">
            <v>0</v>
          </cell>
          <cell r="G1455">
            <v>2520</v>
          </cell>
          <cell r="H1455">
            <v>0</v>
          </cell>
        </row>
        <row r="1456">
          <cell r="B1456" t="str">
            <v>Total/UND</v>
          </cell>
          <cell r="G1456">
            <v>34930.01</v>
          </cell>
          <cell r="H1456">
            <v>5153.58</v>
          </cell>
          <cell r="I1456">
            <v>40083.590000000004</v>
          </cell>
        </row>
        <row r="1458">
          <cell r="A1458">
            <v>104.05000000000003</v>
          </cell>
          <cell r="B1458" t="str">
            <v xml:space="preserve">COLUMNA (0.15x0.20)M, F'C=210KG/CM2 (LIGADORA), 4Ø3/8", EST.Ø3/8"@0.20M </v>
          </cell>
          <cell r="C1458">
            <v>1</v>
          </cell>
          <cell r="D1458" t="str">
            <v>M3</v>
          </cell>
          <cell r="G1458">
            <v>23777.019999999997</v>
          </cell>
          <cell r="H1458">
            <v>2953.6299999999997</v>
          </cell>
          <cell r="I1458">
            <v>26730.649999999998</v>
          </cell>
        </row>
        <row r="1459">
          <cell r="B1459" t="str">
            <v>Volumen Análisis</v>
          </cell>
          <cell r="C1459">
            <v>1</v>
          </cell>
          <cell r="D1459" t="str">
            <v>M3</v>
          </cell>
        </row>
        <row r="1460">
          <cell r="B1460" t="str">
            <v>Materiales y Equipos</v>
          </cell>
        </row>
        <row r="1461">
          <cell r="A1461" t="str">
            <v>AE004</v>
          </cell>
          <cell r="B1461" t="str">
            <v>Acero Estruc. Grado 40-60, 1" x 20 a 30 pies</v>
          </cell>
          <cell r="D1461" t="str">
            <v>QQ</v>
          </cell>
          <cell r="E1461">
            <v>3220.3389830508477</v>
          </cell>
          <cell r="F1461">
            <v>579.66101694915255</v>
          </cell>
          <cell r="G1461">
            <v>0</v>
          </cell>
          <cell r="H1461">
            <v>0</v>
          </cell>
        </row>
        <row r="1462">
          <cell r="A1462" t="str">
            <v>AE003</v>
          </cell>
          <cell r="B1462" t="str">
            <v>Acero Estruc. Grado 40-60, 3/4" x 20 a 30 pies</v>
          </cell>
          <cell r="D1462" t="str">
            <v>QQ</v>
          </cell>
          <cell r="E1462">
            <v>3220.3389830508477</v>
          </cell>
          <cell r="F1462">
            <v>579.66101694915255</v>
          </cell>
          <cell r="G1462">
            <v>0</v>
          </cell>
          <cell r="H1462">
            <v>0</v>
          </cell>
        </row>
        <row r="1463">
          <cell r="A1463" t="str">
            <v>AE002</v>
          </cell>
          <cell r="B1463" t="str">
            <v>Acero Estruc. Grado 40-60, 1/2" x 20 a 30 pies</v>
          </cell>
          <cell r="D1463" t="str">
            <v>QQ</v>
          </cell>
          <cell r="E1463">
            <v>3220.3389830508477</v>
          </cell>
          <cell r="F1463">
            <v>579.66101694915255</v>
          </cell>
          <cell r="G1463">
            <v>0</v>
          </cell>
          <cell r="H1463">
            <v>0</v>
          </cell>
        </row>
        <row r="1464">
          <cell r="A1464" t="str">
            <v>AE001</v>
          </cell>
          <cell r="B1464" t="str">
            <v>Acero Estruc. Grado 40-60, 3/8" x 20 a 30 pies</v>
          </cell>
          <cell r="C1464">
            <v>2.97</v>
          </cell>
          <cell r="D1464" t="str">
            <v>QQ</v>
          </cell>
          <cell r="E1464">
            <v>3220.3389830508477</v>
          </cell>
          <cell r="F1464">
            <v>579.66101694915255</v>
          </cell>
          <cell r="G1464">
            <v>9564.41</v>
          </cell>
          <cell r="H1464">
            <v>1721.59</v>
          </cell>
        </row>
        <row r="1465">
          <cell r="A1465">
            <v>102.05000000000003</v>
          </cell>
          <cell r="B1465" t="str">
            <v>Vaciado y ligado Hormigón 1:2:4 - 10% desp</v>
          </cell>
          <cell r="C1465">
            <v>1.1000000000000001</v>
          </cell>
          <cell r="D1465" t="str">
            <v>M3</v>
          </cell>
          <cell r="E1465">
            <v>6337.1200000000008</v>
          </cell>
          <cell r="F1465">
            <v>1020.36</v>
          </cell>
          <cell r="G1465">
            <v>6970.83</v>
          </cell>
          <cell r="H1465">
            <v>1122.4000000000001</v>
          </cell>
        </row>
        <row r="1466">
          <cell r="A1466" t="str">
            <v>AE016</v>
          </cell>
          <cell r="B1466" t="str">
            <v>Alambre Galvanizado Calibre 18 (Varillas)</v>
          </cell>
          <cell r="C1466">
            <v>5.94</v>
          </cell>
          <cell r="D1466" t="str">
            <v>LB</v>
          </cell>
          <cell r="E1466">
            <v>102.54237288135593</v>
          </cell>
          <cell r="F1466">
            <v>18.457627118644066</v>
          </cell>
          <cell r="G1466">
            <v>609.1</v>
          </cell>
          <cell r="H1466">
            <v>109.64</v>
          </cell>
        </row>
        <row r="1467">
          <cell r="B1467" t="str">
            <v>Mano de Obra</v>
          </cell>
        </row>
        <row r="1468">
          <cell r="A1468">
            <v>200.05999999999995</v>
          </cell>
          <cell r="B1468" t="str">
            <v>Coloc. acero normal</v>
          </cell>
          <cell r="C1468">
            <v>2.97</v>
          </cell>
          <cell r="D1468" t="str">
            <v>QQ</v>
          </cell>
          <cell r="E1468">
            <v>465.55015207360725</v>
          </cell>
          <cell r="F1468">
            <v>0</v>
          </cell>
          <cell r="G1468">
            <v>1382.68</v>
          </cell>
          <cell r="H1468">
            <v>0</v>
          </cell>
        </row>
        <row r="1469">
          <cell r="A1469">
            <v>300.26999999999975</v>
          </cell>
          <cell r="B1469" t="str">
            <v>Columnas &lt; 0.30m de cara, por cara</v>
          </cell>
          <cell r="C1469">
            <v>33.333333333333336</v>
          </cell>
          <cell r="D1469" t="str">
            <v>ML</v>
          </cell>
          <cell r="E1469">
            <v>157.5</v>
          </cell>
          <cell r="F1469">
            <v>0</v>
          </cell>
          <cell r="G1469">
            <v>5250</v>
          </cell>
          <cell r="H1469">
            <v>0</v>
          </cell>
        </row>
        <row r="1470">
          <cell r="B1470" t="str">
            <v>Total/UND</v>
          </cell>
          <cell r="G1470">
            <v>23777.019999999997</v>
          </cell>
          <cell r="H1470">
            <v>2953.6299999999997</v>
          </cell>
          <cell r="I1470">
            <v>26730.649999999998</v>
          </cell>
        </row>
        <row r="1472">
          <cell r="A1472" t="str">
            <v>FUN-015</v>
          </cell>
          <cell r="B1472" t="str">
            <v>COLUMNA C1(0.30X0.30)MTS, F'C=210KG/CM2, 8Ø1/2, EST. DOBLE Ø3/8"@0.15M   (FUNERARIA NUEVA ESPERANZA)</v>
          </cell>
          <cell r="C1472">
            <v>1</v>
          </cell>
          <cell r="D1472" t="str">
            <v>M3</v>
          </cell>
          <cell r="G1472">
            <v>25760.43</v>
          </cell>
          <cell r="H1472">
            <v>3952.4000000000005</v>
          </cell>
          <cell r="I1472">
            <v>29712.83</v>
          </cell>
        </row>
        <row r="1473">
          <cell r="B1473" t="str">
            <v>Volumen Análisis</v>
          </cell>
          <cell r="C1473">
            <v>1</v>
          </cell>
          <cell r="D1473" t="str">
            <v>M3</v>
          </cell>
        </row>
        <row r="1474">
          <cell r="B1474" t="str">
            <v>Materiales y Equipos</v>
          </cell>
        </row>
        <row r="1475">
          <cell r="A1475" t="str">
            <v>AE004</v>
          </cell>
          <cell r="B1475" t="str">
            <v>Acero Estruc. Grado 40-60, 1" x 20 a 30 pies</v>
          </cell>
          <cell r="D1475" t="str">
            <v>QQ</v>
          </cell>
          <cell r="E1475">
            <v>3220.3389830508477</v>
          </cell>
          <cell r="F1475">
            <v>579.66101694915255</v>
          </cell>
          <cell r="G1475">
            <v>0</v>
          </cell>
          <cell r="H1475">
            <v>0</v>
          </cell>
        </row>
        <row r="1476">
          <cell r="A1476" t="str">
            <v>AE003</v>
          </cell>
          <cell r="B1476" t="str">
            <v>Acero Estruc. Grado 40-60, 3/4" x 20 a 30 pies</v>
          </cell>
          <cell r="D1476" t="str">
            <v>QQ</v>
          </cell>
          <cell r="E1476">
            <v>3220.3389830508477</v>
          </cell>
          <cell r="F1476">
            <v>579.66101694915255</v>
          </cell>
          <cell r="G1476">
            <v>0</v>
          </cell>
          <cell r="H1476">
            <v>0</v>
          </cell>
        </row>
        <row r="1477">
          <cell r="A1477" t="str">
            <v>AE002</v>
          </cell>
          <cell r="B1477" t="str">
            <v>Acero Estruc. Grado 40-60, 1/2" x 20 a 30 pies</v>
          </cell>
          <cell r="C1477">
            <v>2.3860000000000001</v>
          </cell>
          <cell r="D1477" t="str">
            <v>QQ</v>
          </cell>
          <cell r="E1477">
            <v>3220.3389830508477</v>
          </cell>
          <cell r="F1477">
            <v>579.66101694915255</v>
          </cell>
          <cell r="G1477">
            <v>7683.73</v>
          </cell>
          <cell r="H1477">
            <v>1383.07</v>
          </cell>
        </row>
        <row r="1478">
          <cell r="A1478" t="str">
            <v>AE001</v>
          </cell>
          <cell r="B1478" t="str">
            <v>Acero Estruc. Grado 40-60, 3/8" x 20 a 30 pies</v>
          </cell>
          <cell r="C1478">
            <v>2.0230000000000001</v>
          </cell>
          <cell r="D1478" t="str">
            <v>QQ</v>
          </cell>
          <cell r="E1478">
            <v>3220.3389830508477</v>
          </cell>
          <cell r="F1478">
            <v>579.66101694915255</v>
          </cell>
          <cell r="G1478">
            <v>6514.75</v>
          </cell>
          <cell r="H1478">
            <v>1172.6500000000001</v>
          </cell>
        </row>
        <row r="1479">
          <cell r="A1479" t="str">
            <v>HI002</v>
          </cell>
          <cell r="B1479" t="str">
            <v>Hormigón 210 Kg/cm2 (incluye bomba y colocación)</v>
          </cell>
          <cell r="C1479">
            <v>1.05</v>
          </cell>
          <cell r="D1479" t="str">
            <v>M3</v>
          </cell>
          <cell r="E1479">
            <v>6528.69</v>
          </cell>
          <cell r="F1479">
            <v>1175.1600000000001</v>
          </cell>
          <cell r="G1479">
            <v>6855.12</v>
          </cell>
          <cell r="H1479">
            <v>1233.92</v>
          </cell>
        </row>
        <row r="1480">
          <cell r="A1480" t="str">
            <v>AE016</v>
          </cell>
          <cell r="B1480" t="str">
            <v>Alambre Galvanizado Calibre 18 (Varillas)</v>
          </cell>
          <cell r="C1480">
            <v>8.8180000000000014</v>
          </cell>
          <cell r="D1480" t="str">
            <v>LB</v>
          </cell>
          <cell r="E1480">
            <v>102.54237288135593</v>
          </cell>
          <cell r="F1480">
            <v>18.457627118644066</v>
          </cell>
          <cell r="G1480">
            <v>904.22</v>
          </cell>
          <cell r="H1480">
            <v>162.76</v>
          </cell>
        </row>
        <row r="1481">
          <cell r="B1481" t="str">
            <v>Mano de Obra</v>
          </cell>
        </row>
        <row r="1482">
          <cell r="A1482">
            <v>200.05999999999995</v>
          </cell>
          <cell r="B1482" t="str">
            <v>Coloc. acero normal</v>
          </cell>
          <cell r="C1482">
            <v>4.4090000000000007</v>
          </cell>
          <cell r="D1482" t="str">
            <v>QQ</v>
          </cell>
          <cell r="E1482">
            <v>465.55015207360725</v>
          </cell>
          <cell r="F1482">
            <v>0</v>
          </cell>
          <cell r="G1482">
            <v>2052.61</v>
          </cell>
          <cell r="H1482">
            <v>0</v>
          </cell>
        </row>
        <row r="1483">
          <cell r="A1483">
            <v>300.26999999999975</v>
          </cell>
          <cell r="B1483" t="str">
            <v>Columnas &lt; 0.30m de cara, por cara</v>
          </cell>
          <cell r="C1483">
            <v>11.111111111111111</v>
          </cell>
          <cell r="D1483" t="str">
            <v>ML</v>
          </cell>
          <cell r="E1483">
            <v>157.5</v>
          </cell>
          <cell r="F1483">
            <v>0</v>
          </cell>
          <cell r="G1483">
            <v>1750</v>
          </cell>
          <cell r="H1483">
            <v>0</v>
          </cell>
        </row>
        <row r="1484">
          <cell r="B1484" t="str">
            <v>Total/UND</v>
          </cell>
          <cell r="G1484">
            <v>25760.43</v>
          </cell>
          <cell r="H1484">
            <v>3952.4000000000005</v>
          </cell>
          <cell r="I1484">
            <v>29712.83</v>
          </cell>
        </row>
        <row r="1486">
          <cell r="A1486" t="str">
            <v>FUN-016</v>
          </cell>
          <cell r="B1486" t="str">
            <v>COLUMNA C2(0.30X0.30)MTS, F'C=210KG/CM2, 10Ø1/2", EST. DOBLE Ø3/8"@0.15M   (FUNERARIA NUEVA ESPERANZA)</v>
          </cell>
          <cell r="C1486">
            <v>1</v>
          </cell>
          <cell r="D1486" t="str">
            <v>M3</v>
          </cell>
          <cell r="G1486">
            <v>25632.02</v>
          </cell>
          <cell r="H1486">
            <v>3932.06</v>
          </cell>
          <cell r="I1486">
            <v>29564.080000000002</v>
          </cell>
        </row>
        <row r="1487">
          <cell r="B1487" t="str">
            <v>Volumen Análisis</v>
          </cell>
          <cell r="C1487">
            <v>1</v>
          </cell>
          <cell r="D1487" t="str">
            <v>M3</v>
          </cell>
        </row>
        <row r="1488">
          <cell r="B1488" t="str">
            <v>Materiales y Equipos</v>
          </cell>
        </row>
        <row r="1489">
          <cell r="A1489" t="str">
            <v>AE004</v>
          </cell>
          <cell r="B1489" t="str">
            <v>Acero Estruc. Grado 40-60, 1" x 20 a 30 pies</v>
          </cell>
          <cell r="D1489" t="str">
            <v>QQ</v>
          </cell>
          <cell r="E1489">
            <v>3220.3389830508477</v>
          </cell>
          <cell r="F1489">
            <v>579.66101694915255</v>
          </cell>
          <cell r="G1489">
            <v>0</v>
          </cell>
          <cell r="H1489">
            <v>0</v>
          </cell>
        </row>
        <row r="1490">
          <cell r="A1490" t="str">
            <v>AE003</v>
          </cell>
          <cell r="B1490" t="str">
            <v>Acero Estruc. Grado 40-60, 3/4" x 20 a 30 pies</v>
          </cell>
          <cell r="D1490" t="str">
            <v>QQ</v>
          </cell>
          <cell r="E1490">
            <v>3220.3389830508477</v>
          </cell>
          <cell r="F1490">
            <v>579.66101694915255</v>
          </cell>
          <cell r="G1490">
            <v>0</v>
          </cell>
          <cell r="H1490">
            <v>0</v>
          </cell>
        </row>
        <row r="1491">
          <cell r="A1491" t="str">
            <v>AE002</v>
          </cell>
          <cell r="B1491" t="str">
            <v>Acero Estruc. Grado 40-60, 1/2" x 20 a 30 pies</v>
          </cell>
          <cell r="C1491">
            <v>2.9849999999999999</v>
          </cell>
          <cell r="D1491" t="str">
            <v>QQ</v>
          </cell>
          <cell r="E1491">
            <v>3220.3389830508477</v>
          </cell>
          <cell r="F1491">
            <v>579.66101694915255</v>
          </cell>
          <cell r="G1491">
            <v>9612.7099999999991</v>
          </cell>
          <cell r="H1491">
            <v>1730.29</v>
          </cell>
        </row>
        <row r="1492">
          <cell r="A1492" t="str">
            <v>AE001</v>
          </cell>
          <cell r="B1492" t="str">
            <v>Acero Estruc. Grado 40-60, 3/8" x 20 a 30 pies</v>
          </cell>
          <cell r="C1492">
            <v>1.391</v>
          </cell>
          <cell r="D1492" t="str">
            <v>QQ</v>
          </cell>
          <cell r="E1492">
            <v>3220.3389830508477</v>
          </cell>
          <cell r="F1492">
            <v>579.66101694915255</v>
          </cell>
          <cell r="G1492">
            <v>4479.49</v>
          </cell>
          <cell r="H1492">
            <v>806.31</v>
          </cell>
        </row>
        <row r="1493">
          <cell r="A1493" t="str">
            <v>HI002</v>
          </cell>
          <cell r="B1493" t="str">
            <v>Hormigón 210 Kg/cm2 (incluye bomba y colocación)</v>
          </cell>
          <cell r="C1493">
            <v>1.05</v>
          </cell>
          <cell r="D1493" t="str">
            <v>M3</v>
          </cell>
          <cell r="E1493">
            <v>6528.69</v>
          </cell>
          <cell r="F1493">
            <v>1175.1600000000001</v>
          </cell>
          <cell r="G1493">
            <v>6855.12</v>
          </cell>
          <cell r="H1493">
            <v>1233.92</v>
          </cell>
        </row>
        <row r="1494">
          <cell r="A1494" t="str">
            <v>AE016</v>
          </cell>
          <cell r="B1494" t="str">
            <v>Alambre Galvanizado Calibre 18 (Varillas)</v>
          </cell>
          <cell r="C1494">
            <v>8.7519999999999989</v>
          </cell>
          <cell r="D1494" t="str">
            <v>LB</v>
          </cell>
          <cell r="E1494">
            <v>102.54237288135593</v>
          </cell>
          <cell r="F1494">
            <v>18.457627118644066</v>
          </cell>
          <cell r="G1494">
            <v>897.45</v>
          </cell>
          <cell r="H1494">
            <v>161.54</v>
          </cell>
        </row>
        <row r="1495">
          <cell r="B1495" t="str">
            <v>Mano de Obra</v>
          </cell>
        </row>
        <row r="1496">
          <cell r="A1496">
            <v>200.05999999999995</v>
          </cell>
          <cell r="B1496" t="str">
            <v>Coloc. acero normal</v>
          </cell>
          <cell r="C1496">
            <v>4.3759999999999994</v>
          </cell>
          <cell r="D1496" t="str">
            <v>QQ</v>
          </cell>
          <cell r="E1496">
            <v>465.55015207360725</v>
          </cell>
          <cell r="F1496">
            <v>0</v>
          </cell>
          <cell r="G1496">
            <v>2037.25</v>
          </cell>
          <cell r="H1496">
            <v>0</v>
          </cell>
        </row>
        <row r="1497">
          <cell r="A1497">
            <v>300.26999999999975</v>
          </cell>
          <cell r="B1497" t="str">
            <v>Columnas &lt; 0.30m de cara, por cara</v>
          </cell>
          <cell r="C1497">
            <v>11.111111111111111</v>
          </cell>
          <cell r="D1497" t="str">
            <v>ML</v>
          </cell>
          <cell r="E1497">
            <v>157.5</v>
          </cell>
          <cell r="F1497">
            <v>0</v>
          </cell>
          <cell r="G1497">
            <v>1750</v>
          </cell>
          <cell r="H1497">
            <v>0</v>
          </cell>
        </row>
        <row r="1498">
          <cell r="B1498" t="str">
            <v>Total/UND</v>
          </cell>
          <cell r="G1498">
            <v>25632.02</v>
          </cell>
          <cell r="H1498">
            <v>3932.06</v>
          </cell>
          <cell r="I1498">
            <v>29564.080000000002</v>
          </cell>
        </row>
        <row r="1500">
          <cell r="A1500">
            <v>104.06000000000003</v>
          </cell>
          <cell r="B1500" t="str">
            <v xml:space="preserve">COLUMNA (0.20X0.20)MTS, F'C=210KG/CM2, 4Ø1/2", EST. Ø3/8" @ 0.20M </v>
          </cell>
          <cell r="C1500">
            <v>1</v>
          </cell>
          <cell r="D1500" t="str">
            <v>M3</v>
          </cell>
          <cell r="G1500">
            <v>28433.279999999999</v>
          </cell>
          <cell r="H1500">
            <v>3899.46</v>
          </cell>
          <cell r="I1500">
            <v>32332.739999999998</v>
          </cell>
        </row>
        <row r="1501">
          <cell r="B1501" t="str">
            <v>Volumen Análisis</v>
          </cell>
          <cell r="C1501">
            <v>1</v>
          </cell>
          <cell r="D1501" t="str">
            <v>M3</v>
          </cell>
        </row>
        <row r="1502">
          <cell r="B1502" t="str">
            <v>Materiales y Equipos</v>
          </cell>
        </row>
        <row r="1503">
          <cell r="A1503" t="str">
            <v>AE004</v>
          </cell>
          <cell r="B1503" t="str">
            <v>Acero Estruc. Grado 40-60, 1" x 20 a 30 pies</v>
          </cell>
          <cell r="D1503" t="str">
            <v>QQ</v>
          </cell>
          <cell r="E1503">
            <v>3220.3389830508477</v>
          </cell>
          <cell r="F1503">
            <v>579.66101694915255</v>
          </cell>
          <cell r="G1503">
            <v>0</v>
          </cell>
          <cell r="H1503">
            <v>0</v>
          </cell>
        </row>
        <row r="1504">
          <cell r="A1504" t="str">
            <v>AE003</v>
          </cell>
          <cell r="B1504" t="str">
            <v>Acero Estruc. Grado 40-60, 3/4" x 20 a 30 pies</v>
          </cell>
          <cell r="D1504" t="str">
            <v>QQ</v>
          </cell>
          <cell r="E1504">
            <v>3220.3389830508477</v>
          </cell>
          <cell r="F1504">
            <v>579.66101694915255</v>
          </cell>
          <cell r="G1504">
            <v>0</v>
          </cell>
          <cell r="H1504">
            <v>0</v>
          </cell>
        </row>
        <row r="1505">
          <cell r="A1505" t="str">
            <v>AE002</v>
          </cell>
          <cell r="B1505" t="str">
            <v>Acero Estruc. Grado 40-60, 1/2" x 20 a 30 pies</v>
          </cell>
          <cell r="C1505">
            <v>2.8780000000000001</v>
          </cell>
          <cell r="D1505" t="str">
            <v>QQ</v>
          </cell>
          <cell r="E1505">
            <v>3220.3389830508477</v>
          </cell>
          <cell r="F1505">
            <v>579.66101694915255</v>
          </cell>
          <cell r="G1505">
            <v>9268.14</v>
          </cell>
          <cell r="H1505">
            <v>1668.26</v>
          </cell>
        </row>
        <row r="1506">
          <cell r="A1506" t="str">
            <v>AE001</v>
          </cell>
          <cell r="B1506" t="str">
            <v>Acero Estruc. Grado 40-60, 3/8" x 20 a 30 pies</v>
          </cell>
          <cell r="C1506">
            <v>1.6259999999999999</v>
          </cell>
          <cell r="D1506" t="str">
            <v>QQ</v>
          </cell>
          <cell r="E1506">
            <v>3220.3389830508477</v>
          </cell>
          <cell r="F1506">
            <v>579.66101694915255</v>
          </cell>
          <cell r="G1506">
            <v>5236.2700000000004</v>
          </cell>
          <cell r="H1506">
            <v>942.53</v>
          </cell>
        </row>
        <row r="1507">
          <cell r="A1507">
            <v>102.05000000000003</v>
          </cell>
          <cell r="B1507" t="str">
            <v>Vaciado y ligado Hormigón 1:2:4 - 10% desp</v>
          </cell>
          <cell r="C1507">
            <v>1.1000000000000001</v>
          </cell>
          <cell r="D1507" t="str">
            <v>M3</v>
          </cell>
          <cell r="E1507">
            <v>6337.1200000000008</v>
          </cell>
          <cell r="F1507">
            <v>1020.36</v>
          </cell>
          <cell r="G1507">
            <v>6970.83</v>
          </cell>
          <cell r="H1507">
            <v>1122.4000000000001</v>
          </cell>
        </row>
        <row r="1508">
          <cell r="A1508" t="str">
            <v>AE016</v>
          </cell>
          <cell r="B1508" t="str">
            <v>Alambre Galvanizado Calibre 18 (Varillas)</v>
          </cell>
          <cell r="C1508">
            <v>9.0079999999999991</v>
          </cell>
          <cell r="D1508" t="str">
            <v>LB</v>
          </cell>
          <cell r="E1508">
            <v>102.54237288135593</v>
          </cell>
          <cell r="F1508">
            <v>18.457627118644066</v>
          </cell>
          <cell r="G1508">
            <v>923.7</v>
          </cell>
          <cell r="H1508">
            <v>166.27</v>
          </cell>
        </row>
        <row r="1509">
          <cell r="B1509" t="str">
            <v>Mano de Obra</v>
          </cell>
        </row>
        <row r="1510">
          <cell r="A1510">
            <v>200.05999999999995</v>
          </cell>
          <cell r="B1510" t="str">
            <v>Coloc. acero normal</v>
          </cell>
          <cell r="C1510">
            <v>4.5039999999999996</v>
          </cell>
          <cell r="D1510" t="str">
            <v>QQ</v>
          </cell>
          <cell r="E1510">
            <v>465.55015207360725</v>
          </cell>
          <cell r="F1510">
            <v>0</v>
          </cell>
          <cell r="G1510">
            <v>2096.84</v>
          </cell>
          <cell r="H1510">
            <v>0</v>
          </cell>
        </row>
        <row r="1511">
          <cell r="A1511">
            <v>300.26999999999975</v>
          </cell>
          <cell r="B1511" t="str">
            <v>Columnas &lt; 0.30m de cara, por cara</v>
          </cell>
          <cell r="C1511">
            <v>24.999999999999996</v>
          </cell>
          <cell r="D1511" t="str">
            <v>ML</v>
          </cell>
          <cell r="E1511">
            <v>157.5</v>
          </cell>
          <cell r="F1511">
            <v>0</v>
          </cell>
          <cell r="G1511">
            <v>3937.5</v>
          </cell>
          <cell r="H1511">
            <v>0</v>
          </cell>
        </row>
        <row r="1512">
          <cell r="B1512" t="str">
            <v>Total/UND</v>
          </cell>
          <cell r="G1512">
            <v>28433.279999999999</v>
          </cell>
          <cell r="H1512">
            <v>3899.46</v>
          </cell>
          <cell r="I1512">
            <v>32332.739999999998</v>
          </cell>
        </row>
        <row r="1514">
          <cell r="A1514">
            <v>104.07000000000004</v>
          </cell>
          <cell r="B1514" t="str">
            <v>CABEZAL EN H.A PARA ALCANTARILLA DE Ø60"</v>
          </cell>
          <cell r="C1514">
            <v>1</v>
          </cell>
          <cell r="D1514" t="str">
            <v>M3</v>
          </cell>
          <cell r="G1514">
            <v>20816.927136962375</v>
          </cell>
          <cell r="H1514">
            <v>3024.9448931804832</v>
          </cell>
          <cell r="I1514">
            <v>23841.872030142858</v>
          </cell>
        </row>
        <row r="1515">
          <cell r="B1515" t="str">
            <v>Volumen Análisis</v>
          </cell>
          <cell r="C1515">
            <v>2.6221799999999997</v>
          </cell>
          <cell r="D1515" t="str">
            <v>M3</v>
          </cell>
        </row>
        <row r="1516">
          <cell r="B1516" t="str">
            <v>Materiales y Equipos</v>
          </cell>
        </row>
        <row r="1517">
          <cell r="B1517" t="str">
            <v xml:space="preserve">Acero en VIGA superior e inferior </v>
          </cell>
        </row>
        <row r="1518">
          <cell r="A1518" t="str">
            <v>AE002</v>
          </cell>
          <cell r="B1518" t="str">
            <v>Acero Estruc. Grado 40-60, 1/2" x 20 a 30 pies</v>
          </cell>
          <cell r="C1518">
            <v>0.78</v>
          </cell>
          <cell r="D1518" t="str">
            <v>QQ</v>
          </cell>
          <cell r="E1518">
            <v>3220.3389830508477</v>
          </cell>
          <cell r="F1518">
            <v>579.66101694915255</v>
          </cell>
          <cell r="G1518">
            <v>2511.86</v>
          </cell>
          <cell r="H1518">
            <v>452.14</v>
          </cell>
        </row>
        <row r="1519">
          <cell r="A1519" t="str">
            <v>AE001</v>
          </cell>
          <cell r="B1519" t="str">
            <v>Acero Estruc. Grado 40-60, 3/8" x 20 a 30 pies</v>
          </cell>
          <cell r="C1519">
            <v>0.43000000000000005</v>
          </cell>
          <cell r="D1519" t="str">
            <v>QQ</v>
          </cell>
          <cell r="E1519">
            <v>3220.3389830508477</v>
          </cell>
          <cell r="F1519">
            <v>579.66101694915255</v>
          </cell>
          <cell r="G1519">
            <v>1384.75</v>
          </cell>
          <cell r="H1519">
            <v>249.25</v>
          </cell>
        </row>
        <row r="1520">
          <cell r="B1520" t="str">
            <v xml:space="preserve">Acero en COLUMNA </v>
          </cell>
        </row>
        <row r="1521">
          <cell r="A1521" t="str">
            <v>AE002</v>
          </cell>
          <cell r="B1521" t="str">
            <v>Acero Estruc. Grado 40-60, 1/2" x 20 a 30 pies</v>
          </cell>
          <cell r="C1521">
            <v>0.9</v>
          </cell>
          <cell r="D1521" t="str">
            <v>QQ</v>
          </cell>
          <cell r="E1521">
            <v>3220.3389830508477</v>
          </cell>
          <cell r="F1521">
            <v>579.66101694915255</v>
          </cell>
          <cell r="G1521">
            <v>2898.31</v>
          </cell>
          <cell r="H1521">
            <v>521.69000000000005</v>
          </cell>
        </row>
        <row r="1522">
          <cell r="A1522" t="str">
            <v>AE001</v>
          </cell>
          <cell r="B1522" t="str">
            <v>Acero Estruc. Grado 40-60, 3/8" x 20 a 30 pies</v>
          </cell>
          <cell r="C1522">
            <v>0.51</v>
          </cell>
          <cell r="D1522" t="str">
            <v>QQ</v>
          </cell>
          <cell r="E1522">
            <v>3220.3389830508477</v>
          </cell>
          <cell r="F1522">
            <v>579.66101694915255</v>
          </cell>
          <cell r="G1522">
            <v>1642.37</v>
          </cell>
          <cell r="H1522">
            <v>295.63</v>
          </cell>
        </row>
        <row r="1523">
          <cell r="B1523" t="str">
            <v xml:space="preserve">Acero en muros </v>
          </cell>
        </row>
        <row r="1524">
          <cell r="A1524" t="str">
            <v>AE002</v>
          </cell>
          <cell r="B1524" t="str">
            <v>Acero Estruc. Grado 40-60, 1/2" x 20 a 30 pies</v>
          </cell>
          <cell r="C1524">
            <v>1.0699999999999998</v>
          </cell>
          <cell r="D1524" t="str">
            <v>QQ</v>
          </cell>
          <cell r="E1524">
            <v>3220.3389830508477</v>
          </cell>
          <cell r="F1524">
            <v>579.66101694915255</v>
          </cell>
          <cell r="G1524">
            <v>3445.76</v>
          </cell>
          <cell r="H1524">
            <v>620.24</v>
          </cell>
        </row>
        <row r="1525">
          <cell r="A1525" t="str">
            <v>AE001</v>
          </cell>
          <cell r="B1525" t="str">
            <v>Acero Estruc. Grado 40-60, 3/8" x 20 a 30 pies</v>
          </cell>
          <cell r="C1525">
            <v>1.01</v>
          </cell>
          <cell r="D1525" t="str">
            <v>QQ</v>
          </cell>
          <cell r="E1525">
            <v>3220.3389830508477</v>
          </cell>
          <cell r="F1525">
            <v>579.66101694915255</v>
          </cell>
          <cell r="G1525">
            <v>3252.54</v>
          </cell>
          <cell r="H1525">
            <v>585.46</v>
          </cell>
        </row>
        <row r="1526">
          <cell r="A1526" t="str">
            <v>HI002</v>
          </cell>
          <cell r="B1526" t="str">
            <v>Hormigón Industrial 210kg/cm2 - 10% desp</v>
          </cell>
          <cell r="C1526">
            <v>2.6221799999999997</v>
          </cell>
          <cell r="D1526" t="str">
            <v>M3</v>
          </cell>
          <cell r="E1526">
            <v>6528.69</v>
          </cell>
          <cell r="F1526">
            <v>1175.1600000000001</v>
          </cell>
          <cell r="G1526">
            <v>17119.400000000001</v>
          </cell>
          <cell r="H1526">
            <v>3081.48</v>
          </cell>
        </row>
        <row r="1527">
          <cell r="A1527" t="str">
            <v>AE016</v>
          </cell>
          <cell r="B1527" t="str">
            <v>Alambre Galvanizado Calibre 18 (Varillas)</v>
          </cell>
          <cell r="C1527">
            <v>9.4</v>
          </cell>
          <cell r="D1527" t="str">
            <v>LB</v>
          </cell>
          <cell r="E1527">
            <v>102.54237288135593</v>
          </cell>
          <cell r="F1527">
            <v>18.457627118644066</v>
          </cell>
          <cell r="G1527">
            <v>963.9</v>
          </cell>
          <cell r="H1527">
            <v>173.5</v>
          </cell>
        </row>
        <row r="1528">
          <cell r="B1528" t="str">
            <v xml:space="preserve">Fraguache </v>
          </cell>
          <cell r="C1528">
            <v>18.489999999999998</v>
          </cell>
          <cell r="D1528" t="str">
            <v>M2</v>
          </cell>
          <cell r="E1528">
            <v>81.127118644067792</v>
          </cell>
          <cell r="F1528">
            <v>14.602881355932203</v>
          </cell>
          <cell r="G1528">
            <v>1500.04</v>
          </cell>
          <cell r="H1528">
            <v>270.01</v>
          </cell>
        </row>
        <row r="1529">
          <cell r="B1529" t="str">
            <v xml:space="preserve">Pañete pulido </v>
          </cell>
          <cell r="C1529">
            <v>15.891999999999999</v>
          </cell>
          <cell r="D1529" t="str">
            <v>M2</v>
          </cell>
          <cell r="E1529">
            <v>450.31355932203394</v>
          </cell>
          <cell r="F1529">
            <v>81.056440677966108</v>
          </cell>
          <cell r="G1529">
            <v>7156.38</v>
          </cell>
          <cell r="H1529">
            <v>1288.1500000000001</v>
          </cell>
        </row>
        <row r="1530">
          <cell r="B1530" t="str">
            <v xml:space="preserve">Cantos </v>
          </cell>
          <cell r="C1530">
            <v>17.32</v>
          </cell>
          <cell r="D1530" t="str">
            <v>ML</v>
          </cell>
          <cell r="E1530">
            <v>126.5084745762712</v>
          </cell>
          <cell r="F1530">
            <v>22.771525423728814</v>
          </cell>
          <cell r="G1530">
            <v>2191.13</v>
          </cell>
          <cell r="H1530">
            <v>394.4</v>
          </cell>
        </row>
        <row r="1531">
          <cell r="B1531" t="str">
            <v>Mano de Obra</v>
          </cell>
        </row>
        <row r="1532">
          <cell r="A1532">
            <v>200.01</v>
          </cell>
          <cell r="B1532" t="str">
            <v>Coloc. acero alta resistencia</v>
          </cell>
          <cell r="C1532">
            <v>4.7</v>
          </cell>
          <cell r="D1532" t="str">
            <v>QQ</v>
          </cell>
          <cell r="E1532">
            <v>693.74899999999991</v>
          </cell>
          <cell r="F1532">
            <v>0</v>
          </cell>
          <cell r="G1532">
            <v>3260.62</v>
          </cell>
          <cell r="H1532">
            <v>0</v>
          </cell>
        </row>
        <row r="1533">
          <cell r="A1533">
            <v>300.31999999999971</v>
          </cell>
          <cell r="B1533" t="str">
            <v>Encofrado de muros en HA por cara</v>
          </cell>
          <cell r="C1533">
            <v>15.891999999999999</v>
          </cell>
          <cell r="D1533" t="str">
            <v>M2</v>
          </cell>
          <cell r="E1533">
            <v>456.75</v>
          </cell>
          <cell r="F1533">
            <v>0</v>
          </cell>
          <cell r="G1533">
            <v>7258.67</v>
          </cell>
          <cell r="H1533">
            <v>0</v>
          </cell>
        </row>
        <row r="1534">
          <cell r="B1534" t="str">
            <v>Total/UND</v>
          </cell>
          <cell r="G1534">
            <v>54585.729999999996</v>
          </cell>
          <cell r="H1534">
            <v>7931.9499999999989</v>
          </cell>
          <cell r="I1534">
            <v>62517.679999999993</v>
          </cell>
        </row>
        <row r="1536">
          <cell r="A1536">
            <v>104.08000000000004</v>
          </cell>
          <cell r="B1536" t="str">
            <v>COLUMNA (0.50X0.50)MTS, F'C=210KG/CM2, 12Ø3/4", EST. Ø3/8" @ 0.10M (TANQUE H. A.)</v>
          </cell>
          <cell r="C1536">
            <v>1</v>
          </cell>
          <cell r="D1536" t="str">
            <v>M3</v>
          </cell>
          <cell r="G1536">
            <v>28408.240000000002</v>
          </cell>
          <cell r="H1536">
            <v>4060.9500000000003</v>
          </cell>
          <cell r="I1536">
            <v>32469.190000000002</v>
          </cell>
        </row>
        <row r="1537">
          <cell r="B1537" t="str">
            <v>Volumen Análisis</v>
          </cell>
          <cell r="C1537">
            <v>1</v>
          </cell>
          <cell r="D1537" t="str">
            <v>M3</v>
          </cell>
        </row>
        <row r="1538">
          <cell r="B1538" t="str">
            <v>Materiales y Equipos</v>
          </cell>
        </row>
        <row r="1539">
          <cell r="A1539" t="str">
            <v>AE004</v>
          </cell>
          <cell r="B1539" t="str">
            <v>Acero Estruc. Grado 40-60, 1" x 20 a 30 pies</v>
          </cell>
          <cell r="D1539" t="str">
            <v>QQ</v>
          </cell>
          <cell r="E1539">
            <v>3220.3389830508477</v>
          </cell>
          <cell r="F1539">
            <v>579.66101694915255</v>
          </cell>
          <cell r="G1539">
            <v>0</v>
          </cell>
          <cell r="H1539">
            <v>0</v>
          </cell>
        </row>
        <row r="1540">
          <cell r="A1540" t="str">
            <v>AE003</v>
          </cell>
          <cell r="B1540" t="str">
            <v>Acero Estruc. Grado 40-60, 3/4" x 20 a 30 pies</v>
          </cell>
          <cell r="C1540">
            <v>3.1139999999999999</v>
          </cell>
          <cell r="D1540" t="str">
            <v>QQ</v>
          </cell>
          <cell r="E1540">
            <v>3220.3389830508477</v>
          </cell>
          <cell r="F1540">
            <v>579.66101694915255</v>
          </cell>
          <cell r="G1540">
            <v>10028.14</v>
          </cell>
          <cell r="H1540">
            <v>1805.06</v>
          </cell>
        </row>
        <row r="1541">
          <cell r="A1541" t="str">
            <v>AE002</v>
          </cell>
          <cell r="B1541" t="str">
            <v>Acero Estruc. Grado 40-60, 1/2" x 20 a 30 pies</v>
          </cell>
          <cell r="D1541" t="str">
            <v>QQ</v>
          </cell>
          <cell r="E1541">
            <v>3220.3389830508477</v>
          </cell>
          <cell r="F1541">
            <v>579.66101694915255</v>
          </cell>
          <cell r="G1541">
            <v>0</v>
          </cell>
          <cell r="H1541">
            <v>0</v>
          </cell>
        </row>
        <row r="1542">
          <cell r="A1542" t="str">
            <v>AE001</v>
          </cell>
          <cell r="B1542" t="str">
            <v>Acero Estruc. Grado 40-60, 3/8" x 20 a 30 pies</v>
          </cell>
          <cell r="C1542">
            <v>1.2410000000000001</v>
          </cell>
          <cell r="D1542" t="str">
            <v>QQ</v>
          </cell>
          <cell r="E1542">
            <v>3220.3389830508477</v>
          </cell>
          <cell r="F1542">
            <v>579.66101694915255</v>
          </cell>
          <cell r="G1542">
            <v>3996.44</v>
          </cell>
          <cell r="H1542">
            <v>719.36</v>
          </cell>
        </row>
        <row r="1543">
          <cell r="A1543">
            <v>102.14000000000007</v>
          </cell>
          <cell r="B1543" t="str">
            <v>Hormigón Industrial 240kg/cm2 - 10% desp</v>
          </cell>
          <cell r="C1543">
            <v>1.05</v>
          </cell>
          <cell r="D1543" t="str">
            <v>M3</v>
          </cell>
          <cell r="E1543">
            <v>6297.64</v>
          </cell>
          <cell r="F1543">
            <v>1049.21</v>
          </cell>
          <cell r="G1543">
            <v>7346.85</v>
          </cell>
          <cell r="H1543">
            <v>1101.67</v>
          </cell>
        </row>
        <row r="1544">
          <cell r="A1544">
            <v>101.01</v>
          </cell>
          <cell r="B1544" t="str">
            <v>Vaciado a mano</v>
          </cell>
          <cell r="C1544">
            <v>1.05</v>
          </cell>
          <cell r="D1544" t="str">
            <v>M3</v>
          </cell>
          <cell r="E1544">
            <v>1450.19</v>
          </cell>
          <cell r="F1544">
            <v>261.0342</v>
          </cell>
          <cell r="G1544">
            <v>1522.7</v>
          </cell>
          <cell r="H1544">
            <v>274.08999999999997</v>
          </cell>
        </row>
        <row r="1545">
          <cell r="A1545" t="str">
            <v>AE016</v>
          </cell>
          <cell r="B1545" t="str">
            <v>Alambre Galvanizado Calibre 18 (Varillas)</v>
          </cell>
          <cell r="C1545">
            <v>8.7100000000000009</v>
          </cell>
          <cell r="D1545" t="str">
            <v>LB</v>
          </cell>
          <cell r="E1545">
            <v>102.54237288135593</v>
          </cell>
          <cell r="F1545">
            <v>18.457627118644066</v>
          </cell>
          <cell r="G1545">
            <v>893.14</v>
          </cell>
          <cell r="H1545">
            <v>160.77000000000001</v>
          </cell>
        </row>
        <row r="1546">
          <cell r="B1546" t="str">
            <v>Mano de Obra</v>
          </cell>
        </row>
        <row r="1547">
          <cell r="A1547">
            <v>200.05999999999995</v>
          </cell>
          <cell r="B1547" t="str">
            <v>Coloc. acero normal</v>
          </cell>
          <cell r="C1547">
            <v>4.3550000000000004</v>
          </cell>
          <cell r="D1547" t="str">
            <v>QQ</v>
          </cell>
          <cell r="E1547">
            <v>465.55015207360725</v>
          </cell>
          <cell r="F1547">
            <v>0</v>
          </cell>
          <cell r="G1547">
            <v>2027.47</v>
          </cell>
          <cell r="H1547">
            <v>0</v>
          </cell>
        </row>
        <row r="1548">
          <cell r="A1548">
            <v>300.26999999999975</v>
          </cell>
          <cell r="B1548" t="str">
            <v>Columnas &lt; 0.30m de cara, por cara</v>
          </cell>
          <cell r="C1548">
            <v>16</v>
          </cell>
          <cell r="D1548" t="str">
            <v>ML</v>
          </cell>
          <cell r="E1548">
            <v>157.5</v>
          </cell>
          <cell r="F1548">
            <v>0</v>
          </cell>
          <cell r="G1548">
            <v>2520</v>
          </cell>
          <cell r="H1548">
            <v>0</v>
          </cell>
        </row>
        <row r="1549">
          <cell r="A1549">
            <v>300.27999999999975</v>
          </cell>
          <cell r="B1549" t="str">
            <v>Columnas &gt; 0.30m de cara, por cada 0.10m de ancho hasta 0.80m, a partir de 0.80m se considera muro</v>
          </cell>
          <cell r="C1549">
            <v>2</v>
          </cell>
          <cell r="E1549">
            <v>36.75</v>
          </cell>
          <cell r="F1549">
            <v>0</v>
          </cell>
          <cell r="G1549">
            <v>73.5</v>
          </cell>
          <cell r="H1549">
            <v>0</v>
          </cell>
        </row>
        <row r="1550">
          <cell r="B1550" t="str">
            <v>Total/UND</v>
          </cell>
          <cell r="G1550">
            <v>28408.240000000002</v>
          </cell>
          <cell r="H1550">
            <v>4060.9500000000003</v>
          </cell>
          <cell r="I1550">
            <v>32469.190000000002</v>
          </cell>
        </row>
        <row r="1552">
          <cell r="A1552">
            <v>104.09000000000005</v>
          </cell>
          <cell r="B1552" t="str">
            <v xml:space="preserve">COLUMNA (0.15X0.15)MTS, F'C=210KG/CM2, 6Ø3/8", EST. Ø3/8" @ 0.15M </v>
          </cell>
          <cell r="C1552">
            <v>1</v>
          </cell>
          <cell r="D1552" t="str">
            <v>M3</v>
          </cell>
          <cell r="G1552">
            <v>44294.11</v>
          </cell>
          <cell r="H1552">
            <v>6064.33</v>
          </cell>
          <cell r="I1552">
            <v>50358.44</v>
          </cell>
        </row>
        <row r="1553">
          <cell r="B1553" t="str">
            <v>Volumen Análisis</v>
          </cell>
          <cell r="C1553">
            <v>1</v>
          </cell>
          <cell r="D1553" t="str">
            <v>M3</v>
          </cell>
        </row>
        <row r="1554">
          <cell r="B1554" t="str">
            <v>Materiales y Equipos</v>
          </cell>
        </row>
        <row r="1555">
          <cell r="A1555" t="str">
            <v>AE004</v>
          </cell>
          <cell r="B1555" t="str">
            <v>Acero Estruc. Grado 40-60, 1" x 20 a 30 pies</v>
          </cell>
          <cell r="D1555" t="str">
            <v>QQ</v>
          </cell>
          <cell r="E1555">
            <v>3220.3389830508477</v>
          </cell>
          <cell r="F1555">
            <v>579.66101694915255</v>
          </cell>
          <cell r="G1555">
            <v>0</v>
          </cell>
          <cell r="H1555">
            <v>0</v>
          </cell>
        </row>
        <row r="1556">
          <cell r="A1556" t="str">
            <v>AE003</v>
          </cell>
          <cell r="B1556" t="str">
            <v>Acero Estruc. Grado 40-60, 3/4" x 20 a 30 pies</v>
          </cell>
          <cell r="D1556" t="str">
            <v>QQ</v>
          </cell>
          <cell r="E1556">
            <v>3220.3389830508477</v>
          </cell>
          <cell r="F1556">
            <v>579.66101694915255</v>
          </cell>
          <cell r="G1556">
            <v>0</v>
          </cell>
          <cell r="H1556">
            <v>0</v>
          </cell>
        </row>
        <row r="1557">
          <cell r="A1557" t="str">
            <v>AE002</v>
          </cell>
          <cell r="B1557" t="str">
            <v>Acero Estruc. Grado 40-60, 1/2" x 20 a 30 pies</v>
          </cell>
          <cell r="D1557" t="str">
            <v>QQ</v>
          </cell>
          <cell r="E1557">
            <v>3220.3389830508477</v>
          </cell>
          <cell r="F1557">
            <v>579.66101694915255</v>
          </cell>
          <cell r="G1557">
            <v>0</v>
          </cell>
          <cell r="H1557">
            <v>0</v>
          </cell>
        </row>
        <row r="1558">
          <cell r="A1558" t="str">
            <v>AE001</v>
          </cell>
          <cell r="B1558" t="str">
            <v>Acero Estruc. Grado 40-60, 3/8" x 20 a 30 pies</v>
          </cell>
          <cell r="C1558">
            <v>7.74</v>
          </cell>
          <cell r="D1558" t="str">
            <v>QQ</v>
          </cell>
          <cell r="E1558">
            <v>3220.3389830508477</v>
          </cell>
          <cell r="F1558">
            <v>579.66101694915255</v>
          </cell>
          <cell r="G1558">
            <v>24925.42</v>
          </cell>
          <cell r="H1558">
            <v>4486.58</v>
          </cell>
        </row>
        <row r="1559">
          <cell r="A1559" t="str">
            <v>HI003</v>
          </cell>
          <cell r="B1559" t="str">
            <v>Hormigón Industrial 210kg/cm2 - 10% desp</v>
          </cell>
          <cell r="C1559">
            <v>1.1000000000000001</v>
          </cell>
          <cell r="D1559" t="str">
            <v>M3</v>
          </cell>
          <cell r="E1559">
            <v>6525.42372881356</v>
          </cell>
          <cell r="F1559">
            <v>1174.5762711864409</v>
          </cell>
          <cell r="G1559">
            <v>7177.97</v>
          </cell>
          <cell r="H1559">
            <v>1292.03</v>
          </cell>
        </row>
        <row r="1560">
          <cell r="A1560" t="str">
            <v>AE016</v>
          </cell>
          <cell r="B1560" t="str">
            <v>Alambre Galvanizado Calibre 18 (Varillas)</v>
          </cell>
          <cell r="C1560">
            <v>15.48</v>
          </cell>
          <cell r="D1560" t="str">
            <v>LB</v>
          </cell>
          <cell r="E1560">
            <v>102.54237288135593</v>
          </cell>
          <cell r="F1560">
            <v>18.457627118644066</v>
          </cell>
          <cell r="G1560">
            <v>1587.36</v>
          </cell>
          <cell r="H1560">
            <v>285.72000000000003</v>
          </cell>
        </row>
        <row r="1561">
          <cell r="B1561" t="str">
            <v>Mano de Obra</v>
          </cell>
        </row>
        <row r="1562">
          <cell r="A1562">
            <v>200.05999999999995</v>
          </cell>
          <cell r="B1562" t="str">
            <v>Coloc. acero normal</v>
          </cell>
          <cell r="C1562">
            <v>7.74</v>
          </cell>
          <cell r="D1562" t="str">
            <v>QQ</v>
          </cell>
          <cell r="E1562">
            <v>465.55015207360725</v>
          </cell>
          <cell r="F1562">
            <v>0</v>
          </cell>
          <cell r="G1562">
            <v>3603.36</v>
          </cell>
          <cell r="H1562">
            <v>0</v>
          </cell>
        </row>
        <row r="1563">
          <cell r="A1563">
            <v>300.26999999999975</v>
          </cell>
          <cell r="B1563" t="str">
            <v>Columnas &lt; 0.30m de cara, por cara</v>
          </cell>
          <cell r="C1563">
            <v>44.444444444444443</v>
          </cell>
          <cell r="D1563" t="str">
            <v>ML</v>
          </cell>
          <cell r="E1563">
            <v>157.5</v>
          </cell>
          <cell r="F1563">
            <v>0</v>
          </cell>
          <cell r="G1563">
            <v>7000</v>
          </cell>
          <cell r="H1563">
            <v>0</v>
          </cell>
        </row>
        <row r="1564">
          <cell r="B1564" t="str">
            <v>Total/UND</v>
          </cell>
          <cell r="G1564">
            <v>44294.11</v>
          </cell>
          <cell r="H1564">
            <v>6064.33</v>
          </cell>
          <cell r="I1564">
            <v>50358.44</v>
          </cell>
        </row>
        <row r="1566">
          <cell r="A1566">
            <v>104.10000000000005</v>
          </cell>
          <cell r="B1566" t="str">
            <v xml:space="preserve">COLUMNA (0.40X0.25)MTS, F'C=210KG/CM2, 10Ø1/2 y 2Ø3/8", EST. Doble Ø3/8" @ 0.20M </v>
          </cell>
          <cell r="C1566">
            <v>1</v>
          </cell>
          <cell r="D1566" t="str">
            <v>M3</v>
          </cell>
          <cell r="G1566">
            <v>25662.75</v>
          </cell>
          <cell r="H1566">
            <v>3971.61</v>
          </cell>
          <cell r="I1566">
            <v>29634.36</v>
          </cell>
        </row>
        <row r="1567">
          <cell r="B1567" t="str">
            <v>Volumen Análisis</v>
          </cell>
          <cell r="C1567">
            <v>1</v>
          </cell>
          <cell r="D1567" t="str">
            <v>M3</v>
          </cell>
        </row>
        <row r="1568">
          <cell r="B1568" t="str">
            <v>Materiales y Equipos</v>
          </cell>
        </row>
        <row r="1569">
          <cell r="A1569" t="str">
            <v>AE004</v>
          </cell>
          <cell r="B1569" t="str">
            <v>Acero Estruc. Grado 40-60, 1" x 20 a 30 pies</v>
          </cell>
          <cell r="C1569">
            <v>0</v>
          </cell>
          <cell r="D1569" t="str">
            <v>QQ</v>
          </cell>
          <cell r="E1569">
            <v>3220.3389830508477</v>
          </cell>
          <cell r="F1569">
            <v>579.66101694915255</v>
          </cell>
          <cell r="G1569">
            <v>0</v>
          </cell>
          <cell r="H1569">
            <v>0</v>
          </cell>
        </row>
        <row r="1570">
          <cell r="A1570" t="str">
            <v>AE003</v>
          </cell>
          <cell r="B1570" t="str">
            <v>Acero Estruc. Grado 40-60, 3/4" x 20 a 30 pies</v>
          </cell>
          <cell r="C1570">
            <v>0</v>
          </cell>
          <cell r="D1570" t="str">
            <v>QQ</v>
          </cell>
          <cell r="E1570">
            <v>3220.3389830508477</v>
          </cell>
          <cell r="F1570">
            <v>579.66101694915255</v>
          </cell>
          <cell r="G1570">
            <v>0</v>
          </cell>
          <cell r="H1570">
            <v>0</v>
          </cell>
        </row>
        <row r="1571">
          <cell r="A1571" t="str">
            <v>AE002</v>
          </cell>
          <cell r="B1571" t="str">
            <v>Acero Estruc. Grado 40-60, 1/2" x 20 a 30 pies</v>
          </cell>
          <cell r="C1571">
            <v>2.68</v>
          </cell>
          <cell r="D1571" t="str">
            <v>QQ</v>
          </cell>
          <cell r="E1571">
            <v>3220.3389830508477</v>
          </cell>
          <cell r="F1571">
            <v>579.66101694915255</v>
          </cell>
          <cell r="G1571">
            <v>8630.51</v>
          </cell>
          <cell r="H1571">
            <v>1553.49</v>
          </cell>
        </row>
        <row r="1572">
          <cell r="A1572" t="str">
            <v>AE001</v>
          </cell>
          <cell r="B1572" t="str">
            <v>Acero Estruc. Grado 40-60, 3/8" x 20 a 30 pies</v>
          </cell>
          <cell r="C1572">
            <v>1.6658999999999999</v>
          </cell>
          <cell r="D1572" t="str">
            <v>QQ</v>
          </cell>
          <cell r="E1572">
            <v>3220.3389830508477</v>
          </cell>
          <cell r="F1572">
            <v>579.66101694915255</v>
          </cell>
          <cell r="G1572">
            <v>5364.76</v>
          </cell>
          <cell r="H1572">
            <v>965.66</v>
          </cell>
        </row>
        <row r="1573">
          <cell r="A1573" t="str">
            <v>HI003</v>
          </cell>
          <cell r="B1573" t="str">
            <v>Hormigón Industrial 210kg/cm2 - 10% desp</v>
          </cell>
          <cell r="C1573">
            <v>1.1000000000000001</v>
          </cell>
          <cell r="D1573" t="str">
            <v>M3</v>
          </cell>
          <cell r="E1573">
            <v>6525.42372881356</v>
          </cell>
          <cell r="F1573">
            <v>1174.5762711864409</v>
          </cell>
          <cell r="G1573">
            <v>7177.97</v>
          </cell>
          <cell r="H1573">
            <v>1292.03</v>
          </cell>
        </row>
        <row r="1574">
          <cell r="A1574" t="str">
            <v>AE016</v>
          </cell>
          <cell r="B1574" t="str">
            <v>Alambre Galvanizado Calibre 18 (Varillas)</v>
          </cell>
          <cell r="C1574">
            <v>8.6918000000000006</v>
          </cell>
          <cell r="D1574" t="str">
            <v>LB</v>
          </cell>
          <cell r="E1574">
            <v>102.54237288135593</v>
          </cell>
          <cell r="F1574">
            <v>18.457627118644066</v>
          </cell>
          <cell r="G1574">
            <v>891.28</v>
          </cell>
          <cell r="H1574">
            <v>160.43</v>
          </cell>
        </row>
        <row r="1575">
          <cell r="B1575" t="str">
            <v>Mano de Obra</v>
          </cell>
        </row>
        <row r="1576">
          <cell r="A1576">
            <v>200.05999999999995</v>
          </cell>
          <cell r="B1576" t="str">
            <v>Coloc. acero normal</v>
          </cell>
          <cell r="C1576">
            <v>4.3459000000000003</v>
          </cell>
          <cell r="D1576" t="str">
            <v>QQ</v>
          </cell>
          <cell r="E1576">
            <v>465.55015207360725</v>
          </cell>
          <cell r="F1576">
            <v>0</v>
          </cell>
          <cell r="G1576">
            <v>2023.23</v>
          </cell>
          <cell r="H1576">
            <v>0</v>
          </cell>
        </row>
        <row r="1577">
          <cell r="A1577">
            <v>300.26999999999975</v>
          </cell>
          <cell r="B1577" t="str">
            <v>Columnas &lt; 0.30m de cara, por cara</v>
          </cell>
          <cell r="C1577">
            <v>10</v>
          </cell>
          <cell r="D1577" t="str">
            <v>ML</v>
          </cell>
          <cell r="E1577">
            <v>157.5</v>
          </cell>
          <cell r="F1577">
            <v>0</v>
          </cell>
          <cell r="G1577">
            <v>1575</v>
          </cell>
          <cell r="H1577">
            <v>0</v>
          </cell>
        </row>
        <row r="1578">
          <cell r="B1578" t="str">
            <v>Total/UND</v>
          </cell>
          <cell r="G1578">
            <v>25662.75</v>
          </cell>
          <cell r="H1578">
            <v>3971.61</v>
          </cell>
          <cell r="I1578">
            <v>29634.36</v>
          </cell>
        </row>
        <row r="1580">
          <cell r="A1580">
            <v>104.11000000000006</v>
          </cell>
          <cell r="B1580" t="str">
            <v xml:space="preserve">COLUMNA (0.25X0.25)MTS, F'C=210KG/CM2, 8Ø1/2  EST. Doble Ø3/8" @ 0.20M </v>
          </cell>
          <cell r="C1580">
            <v>1</v>
          </cell>
          <cell r="D1580" t="str">
            <v>M3</v>
          </cell>
          <cell r="G1580">
            <v>24501.97</v>
          </cell>
          <cell r="H1580">
            <v>3637.91</v>
          </cell>
          <cell r="I1580">
            <v>28139.88</v>
          </cell>
        </row>
        <row r="1581">
          <cell r="B1581" t="str">
            <v>Volumen Análisis</v>
          </cell>
          <cell r="C1581">
            <v>1</v>
          </cell>
          <cell r="D1581" t="str">
            <v>M3</v>
          </cell>
        </row>
        <row r="1582">
          <cell r="B1582" t="str">
            <v>Materiales y Equipos</v>
          </cell>
        </row>
        <row r="1583">
          <cell r="A1583" t="str">
            <v>AE004</v>
          </cell>
          <cell r="B1583" t="str">
            <v>Acero Estruc. Grado 40-60, 1" x 20 a 30 pies</v>
          </cell>
          <cell r="C1583">
            <v>0</v>
          </cell>
          <cell r="D1583" t="str">
            <v>QQ</v>
          </cell>
          <cell r="E1583">
            <v>3220.3389830508477</v>
          </cell>
          <cell r="F1583">
            <v>579.66101694915255</v>
          </cell>
          <cell r="G1583">
            <v>0</v>
          </cell>
          <cell r="H1583">
            <v>0</v>
          </cell>
        </row>
        <row r="1584">
          <cell r="A1584" t="str">
            <v>AE003</v>
          </cell>
          <cell r="B1584" t="str">
            <v>Acero Estruc. Grado 40-60, 3/4" x 20 a 30 pies</v>
          </cell>
          <cell r="C1584">
            <v>0.25109999999999999</v>
          </cell>
          <cell r="D1584" t="str">
            <v>QQ</v>
          </cell>
          <cell r="E1584">
            <v>3220.3389830508477</v>
          </cell>
          <cell r="F1584">
            <v>579.66101694915255</v>
          </cell>
          <cell r="G1584">
            <v>808.63</v>
          </cell>
          <cell r="H1584">
            <v>145.55000000000001</v>
          </cell>
        </row>
        <row r="1585">
          <cell r="A1585" t="str">
            <v>AE002</v>
          </cell>
          <cell r="B1585" t="str">
            <v>Acero Estruc. Grado 40-60, 1/2" x 20 a 30 pies</v>
          </cell>
          <cell r="C1585">
            <v>2.2336</v>
          </cell>
          <cell r="D1585" t="str">
            <v>QQ</v>
          </cell>
          <cell r="E1585">
            <v>3220.3389830508477</v>
          </cell>
          <cell r="F1585">
            <v>579.66101694915255</v>
          </cell>
          <cell r="G1585">
            <v>7192.95</v>
          </cell>
          <cell r="H1585">
            <v>1294.73</v>
          </cell>
        </row>
        <row r="1586">
          <cell r="A1586" t="str">
            <v>AE001</v>
          </cell>
          <cell r="B1586" t="str">
            <v>Acero Estruc. Grado 40-60, 3/8" x 20 a 30 pies</v>
          </cell>
          <cell r="C1586">
            <v>1.32</v>
          </cell>
          <cell r="D1586" t="str">
            <v>QQ</v>
          </cell>
          <cell r="E1586">
            <v>3220.3389830508477</v>
          </cell>
          <cell r="F1586">
            <v>579.66101694915255</v>
          </cell>
          <cell r="G1586">
            <v>4250.8500000000004</v>
          </cell>
          <cell r="H1586">
            <v>765.15</v>
          </cell>
        </row>
        <row r="1587">
          <cell r="A1587" t="str">
            <v>HI003</v>
          </cell>
          <cell r="B1587" t="str">
            <v>Hormigón Industrial 210kg/cm2 - 10% desp</v>
          </cell>
          <cell r="C1587">
            <v>1.1000000000000001</v>
          </cell>
          <cell r="D1587" t="str">
            <v>M3</v>
          </cell>
          <cell r="E1587">
            <v>6525.42372881356</v>
          </cell>
          <cell r="F1587">
            <v>1174.5762711864409</v>
          </cell>
          <cell r="G1587">
            <v>7177.97</v>
          </cell>
          <cell r="H1587">
            <v>1292.03</v>
          </cell>
        </row>
        <row r="1588">
          <cell r="A1588" t="str">
            <v>AE016</v>
          </cell>
          <cell r="B1588" t="str">
            <v>Alambre Galvanizado Calibre 18 (Varillas)</v>
          </cell>
          <cell r="C1588">
            <v>7.6094000000000008</v>
          </cell>
          <cell r="D1588" t="str">
            <v>LB</v>
          </cell>
          <cell r="E1588">
            <v>102.54237288135593</v>
          </cell>
          <cell r="F1588">
            <v>18.457627118644066</v>
          </cell>
          <cell r="G1588">
            <v>780.29</v>
          </cell>
          <cell r="H1588">
            <v>140.44999999999999</v>
          </cell>
        </row>
        <row r="1589">
          <cell r="B1589" t="str">
            <v>Mano de Obra</v>
          </cell>
        </row>
        <row r="1590">
          <cell r="A1590">
            <v>200.05999999999995</v>
          </cell>
          <cell r="B1590" t="str">
            <v>Coloc. acero normal</v>
          </cell>
          <cell r="C1590">
            <v>3.8047000000000004</v>
          </cell>
          <cell r="D1590" t="str">
            <v>QQ</v>
          </cell>
          <cell r="E1590">
            <v>465.55015207360725</v>
          </cell>
          <cell r="F1590">
            <v>0</v>
          </cell>
          <cell r="G1590">
            <v>1771.28</v>
          </cell>
          <cell r="H1590">
            <v>0</v>
          </cell>
        </row>
        <row r="1591">
          <cell r="A1591">
            <v>300.26999999999975</v>
          </cell>
          <cell r="B1591" t="str">
            <v>Columnas &lt; 0.30m de cara, por cara</v>
          </cell>
          <cell r="C1591">
            <v>16</v>
          </cell>
          <cell r="D1591" t="str">
            <v>ML</v>
          </cell>
          <cell r="E1591">
            <v>157.5</v>
          </cell>
          <cell r="F1591">
            <v>0</v>
          </cell>
          <cell r="G1591">
            <v>2520</v>
          </cell>
          <cell r="H1591">
            <v>0</v>
          </cell>
        </row>
        <row r="1592">
          <cell r="B1592" t="str">
            <v>Total/UND</v>
          </cell>
          <cell r="G1592">
            <v>24501.97</v>
          </cell>
          <cell r="H1592">
            <v>3637.91</v>
          </cell>
          <cell r="I1592">
            <v>28139.88</v>
          </cell>
        </row>
        <row r="1594">
          <cell r="A1594">
            <v>104.12000000000006</v>
          </cell>
          <cell r="B1594" t="str">
            <v>COLUMNA C1(0.30X0.30)MTS, F'C=210KG/CM2, 5Ø1/2", EST. Ø3/8"@0.20M ,</v>
          </cell>
          <cell r="C1594">
            <v>1</v>
          </cell>
          <cell r="D1594" t="str">
            <v>M3</v>
          </cell>
          <cell r="G1594">
            <v>22515.35</v>
          </cell>
          <cell r="H1594">
            <v>3438.18</v>
          </cell>
          <cell r="I1594">
            <v>25953.53</v>
          </cell>
        </row>
        <row r="1595">
          <cell r="B1595" t="str">
            <v>Volumen Análisis</v>
          </cell>
          <cell r="C1595">
            <v>1</v>
          </cell>
          <cell r="D1595" t="str">
            <v>M3</v>
          </cell>
        </row>
        <row r="1596">
          <cell r="B1596" t="str">
            <v>Materiales y Equipos</v>
          </cell>
        </row>
        <row r="1597">
          <cell r="A1597" t="str">
            <v>AE004</v>
          </cell>
          <cell r="B1597" t="str">
            <v>Acero Estruc. Grado 40-60, 1" x 20 a 30 pies</v>
          </cell>
          <cell r="C1597">
            <v>0</v>
          </cell>
          <cell r="D1597" t="str">
            <v>QQ</v>
          </cell>
          <cell r="E1597">
            <v>3220.3389830508477</v>
          </cell>
          <cell r="F1597">
            <v>579.66101694915255</v>
          </cell>
          <cell r="G1597">
            <v>0</v>
          </cell>
          <cell r="H1597">
            <v>0</v>
          </cell>
        </row>
        <row r="1598">
          <cell r="A1598" t="str">
            <v>AE003</v>
          </cell>
          <cell r="B1598" t="str">
            <v>Acero Estruc. Grado 40-60, 3/4" x 20 a 30 pies</v>
          </cell>
          <cell r="C1598">
            <v>0</v>
          </cell>
          <cell r="D1598" t="str">
            <v>QQ</v>
          </cell>
          <cell r="E1598">
            <v>3220.3389830508477</v>
          </cell>
          <cell r="F1598">
            <v>579.66101694915255</v>
          </cell>
          <cell r="G1598">
            <v>0</v>
          </cell>
          <cell r="H1598">
            <v>0</v>
          </cell>
        </row>
        <row r="1599">
          <cell r="A1599" t="str">
            <v>AE002</v>
          </cell>
          <cell r="B1599" t="str">
            <v>Acero Estruc. Grado 40-60, 1/2" x 20 a 30 pies</v>
          </cell>
          <cell r="C1599">
            <v>2.54</v>
          </cell>
          <cell r="D1599" t="str">
            <v>QQ</v>
          </cell>
          <cell r="E1599">
            <v>3220.3389830508477</v>
          </cell>
          <cell r="F1599">
            <v>579.66101694915255</v>
          </cell>
          <cell r="G1599">
            <v>8179.66</v>
          </cell>
          <cell r="H1599">
            <v>1472.34</v>
          </cell>
        </row>
        <row r="1600">
          <cell r="A1600" t="str">
            <v>AE001</v>
          </cell>
          <cell r="B1600" t="str">
            <v>Acero Estruc. Grado 40-60, 3/8" x 20 a 30 pies</v>
          </cell>
          <cell r="C1600">
            <v>1.0349999999999999</v>
          </cell>
          <cell r="D1600" t="str">
            <v>QQ</v>
          </cell>
          <cell r="E1600">
            <v>3220.3389830508477</v>
          </cell>
          <cell r="F1600">
            <v>579.66101694915255</v>
          </cell>
          <cell r="G1600">
            <v>3333.05</v>
          </cell>
          <cell r="H1600">
            <v>599.95000000000005</v>
          </cell>
        </row>
        <row r="1601">
          <cell r="A1601" t="str">
            <v>HI002</v>
          </cell>
          <cell r="B1601" t="str">
            <v>Hormigón 210 Kg/cm2 (incluye bomba y colocación)</v>
          </cell>
          <cell r="C1601">
            <v>1.05</v>
          </cell>
          <cell r="D1601" t="str">
            <v>M3</v>
          </cell>
          <cell r="E1601">
            <v>6528.69</v>
          </cell>
          <cell r="F1601">
            <v>1175.1600000000001</v>
          </cell>
          <cell r="G1601">
            <v>6855.12</v>
          </cell>
          <cell r="H1601">
            <v>1233.92</v>
          </cell>
        </row>
        <row r="1602">
          <cell r="A1602" t="str">
            <v>AE016</v>
          </cell>
          <cell r="B1602" t="str">
            <v>Alambre Galvanizado Calibre 18 (Varillas)</v>
          </cell>
          <cell r="C1602">
            <v>7.15</v>
          </cell>
          <cell r="D1602" t="str">
            <v>LB</v>
          </cell>
          <cell r="E1602">
            <v>102.54237288135593</v>
          </cell>
          <cell r="F1602">
            <v>18.457627118644066</v>
          </cell>
          <cell r="G1602">
            <v>733.18</v>
          </cell>
          <cell r="H1602">
            <v>131.97</v>
          </cell>
        </row>
        <row r="1603">
          <cell r="B1603" t="str">
            <v>Mano de Obra</v>
          </cell>
        </row>
        <row r="1604">
          <cell r="A1604">
            <v>200.05999999999995</v>
          </cell>
          <cell r="B1604" t="str">
            <v>Coloc. acero normal</v>
          </cell>
          <cell r="C1604">
            <v>3.5750000000000002</v>
          </cell>
          <cell r="D1604" t="str">
            <v>QQ</v>
          </cell>
          <cell r="E1604">
            <v>465.55015207360725</v>
          </cell>
          <cell r="F1604">
            <v>0</v>
          </cell>
          <cell r="G1604">
            <v>1664.34</v>
          </cell>
          <cell r="H1604">
            <v>0</v>
          </cell>
        </row>
        <row r="1605">
          <cell r="A1605">
            <v>300.26999999999975</v>
          </cell>
          <cell r="B1605" t="str">
            <v>COLUMNA &lt; 0.30m de cara, por cara</v>
          </cell>
          <cell r="C1605">
            <v>11.111111111111111</v>
          </cell>
          <cell r="D1605" t="str">
            <v>ML</v>
          </cell>
          <cell r="E1605">
            <v>157.5</v>
          </cell>
          <cell r="F1605">
            <v>0</v>
          </cell>
          <cell r="G1605">
            <v>1750</v>
          </cell>
          <cell r="H1605">
            <v>0</v>
          </cell>
        </row>
        <row r="1606">
          <cell r="B1606" t="str">
            <v>Total/UND</v>
          </cell>
          <cell r="G1606">
            <v>22515.35</v>
          </cell>
          <cell r="H1606">
            <v>3438.18</v>
          </cell>
          <cell r="I1606">
            <v>25953.53</v>
          </cell>
        </row>
        <row r="1608">
          <cell r="A1608">
            <v>104.13000000000007</v>
          </cell>
          <cell r="B1608" t="str">
            <v xml:space="preserve">COLUMNA (0.25X0.25)MTS, F'C=210KG/CM2, 6Ø1/2  EST. Doble Ø3/8" @ 0.10M </v>
          </cell>
          <cell r="C1608">
            <v>1</v>
          </cell>
          <cell r="D1608" t="str">
            <v>M3</v>
          </cell>
          <cell r="G1608">
            <v>34553.51</v>
          </cell>
          <cell r="H1608">
            <v>5230.71</v>
          </cell>
          <cell r="I1608">
            <v>39784.22</v>
          </cell>
        </row>
        <row r="1609">
          <cell r="B1609" t="str">
            <v>Volumen Análisis</v>
          </cell>
          <cell r="C1609">
            <v>1</v>
          </cell>
          <cell r="D1609" t="str">
            <v>M3</v>
          </cell>
        </row>
        <row r="1610">
          <cell r="B1610" t="str">
            <v>Materiales y Equipos</v>
          </cell>
        </row>
        <row r="1611">
          <cell r="A1611" t="str">
            <v>AE004</v>
          </cell>
          <cell r="B1611" t="str">
            <v>Acero Estruc. Grado 40-60, 1" x 20 a 30 pies</v>
          </cell>
          <cell r="C1611">
            <v>0</v>
          </cell>
          <cell r="D1611" t="str">
            <v>QQ</v>
          </cell>
          <cell r="E1611">
            <v>3220.3389830508477</v>
          </cell>
          <cell r="F1611">
            <v>579.66101694915255</v>
          </cell>
          <cell r="G1611">
            <v>0</v>
          </cell>
          <cell r="H1611">
            <v>0</v>
          </cell>
        </row>
        <row r="1612">
          <cell r="A1612" t="str">
            <v>AE003</v>
          </cell>
          <cell r="B1612" t="str">
            <v>Acero Estruc. Grado 40-60, 3/4" x 20 a 30 pies</v>
          </cell>
          <cell r="C1612">
            <v>0</v>
          </cell>
          <cell r="D1612" t="str">
            <v>QQ</v>
          </cell>
          <cell r="E1612">
            <v>3220.3389830508477</v>
          </cell>
          <cell r="F1612">
            <v>579.66101694915255</v>
          </cell>
          <cell r="G1612">
            <v>0</v>
          </cell>
          <cell r="H1612">
            <v>0</v>
          </cell>
        </row>
        <row r="1613">
          <cell r="A1613" t="str">
            <v>AE002</v>
          </cell>
          <cell r="B1613" t="str">
            <v>Acero Estruc. Grado 40-60, 1/2" x 20 a 30 pies</v>
          </cell>
          <cell r="C1613">
            <v>2.8570000000000002</v>
          </cell>
          <cell r="D1613" t="str">
            <v>QQ</v>
          </cell>
          <cell r="E1613">
            <v>3220.3389830508477</v>
          </cell>
          <cell r="F1613">
            <v>579.66101694915255</v>
          </cell>
          <cell r="G1613">
            <v>9200.51</v>
          </cell>
          <cell r="H1613">
            <v>1656.09</v>
          </cell>
        </row>
        <row r="1614">
          <cell r="A1614" t="str">
            <v>AE001</v>
          </cell>
          <cell r="B1614" t="str">
            <v>Acero Estruc. Grado 40-60, 3/8" x 20 a 30 pies</v>
          </cell>
          <cell r="C1614">
            <v>3.5310000000000001</v>
          </cell>
          <cell r="D1614" t="str">
            <v>QQ</v>
          </cell>
          <cell r="E1614">
            <v>3220.3389830508477</v>
          </cell>
          <cell r="F1614">
            <v>579.66101694915255</v>
          </cell>
          <cell r="G1614">
            <v>11371.02</v>
          </cell>
          <cell r="H1614">
            <v>2046.78</v>
          </cell>
        </row>
        <row r="1615">
          <cell r="A1615" t="str">
            <v>HI003</v>
          </cell>
          <cell r="B1615" t="str">
            <v>Hormigón Industrial 210kg/cm2 - 10% desp</v>
          </cell>
          <cell r="C1615">
            <v>1.1000000000000001</v>
          </cell>
          <cell r="D1615" t="str">
            <v>M3</v>
          </cell>
          <cell r="E1615">
            <v>6525.42372881356</v>
          </cell>
          <cell r="F1615">
            <v>1174.5762711864409</v>
          </cell>
          <cell r="G1615">
            <v>7177.97</v>
          </cell>
          <cell r="H1615">
            <v>1292.03</v>
          </cell>
        </row>
        <row r="1616">
          <cell r="A1616" t="str">
            <v>AE016</v>
          </cell>
          <cell r="B1616" t="str">
            <v>Alambre Galvanizado Calibre 18 (Varillas)</v>
          </cell>
          <cell r="C1616">
            <v>12.776</v>
          </cell>
          <cell r="D1616" t="str">
            <v>LB</v>
          </cell>
          <cell r="E1616">
            <v>102.54237288135593</v>
          </cell>
          <cell r="F1616">
            <v>18.457627118644066</v>
          </cell>
          <cell r="G1616">
            <v>1310.08</v>
          </cell>
          <cell r="H1616">
            <v>235.81</v>
          </cell>
        </row>
        <row r="1617">
          <cell r="B1617" t="str">
            <v>Mano de Obra</v>
          </cell>
        </row>
        <row r="1618">
          <cell r="A1618">
            <v>200.05999999999995</v>
          </cell>
          <cell r="B1618" t="str">
            <v>Coloc. acero normal</v>
          </cell>
          <cell r="C1618">
            <v>6.3879999999999999</v>
          </cell>
          <cell r="D1618" t="str">
            <v>QQ</v>
          </cell>
          <cell r="E1618">
            <v>465.55015207360725</v>
          </cell>
          <cell r="F1618">
            <v>0</v>
          </cell>
          <cell r="G1618">
            <v>2973.93</v>
          </cell>
          <cell r="H1618">
            <v>0</v>
          </cell>
        </row>
        <row r="1619">
          <cell r="A1619">
            <v>300.26999999999975</v>
          </cell>
          <cell r="B1619" t="str">
            <v>Columnas &lt; 0.30m de cara, por cara</v>
          </cell>
          <cell r="C1619">
            <v>16</v>
          </cell>
          <cell r="D1619" t="str">
            <v>ML</v>
          </cell>
          <cell r="E1619">
            <v>157.5</v>
          </cell>
          <cell r="F1619">
            <v>0</v>
          </cell>
          <cell r="G1619">
            <v>2520</v>
          </cell>
          <cell r="H1619">
            <v>0</v>
          </cell>
        </row>
        <row r="1620">
          <cell r="B1620" t="str">
            <v>Total/UND</v>
          </cell>
          <cell r="G1620">
            <v>34553.51</v>
          </cell>
          <cell r="H1620">
            <v>5230.71</v>
          </cell>
          <cell r="I1620">
            <v>39784.22</v>
          </cell>
        </row>
        <row r="1622">
          <cell r="A1622">
            <v>104.14000000000007</v>
          </cell>
          <cell r="B1622" t="str">
            <v xml:space="preserve">COLUMNA (0.20X0.30)MTS, F'C=210KG/CM2, 5Ø1/2  EST. Ø3/8" @ 0.20M </v>
          </cell>
          <cell r="C1622">
            <v>1</v>
          </cell>
          <cell r="D1622" t="str">
            <v>M3</v>
          </cell>
          <cell r="G1622">
            <v>23880.52</v>
          </cell>
          <cell r="H1622">
            <v>3522.7999999999997</v>
          </cell>
          <cell r="I1622">
            <v>27403.32</v>
          </cell>
        </row>
        <row r="1623">
          <cell r="B1623" t="str">
            <v>Volumen Análisis</v>
          </cell>
          <cell r="C1623">
            <v>1</v>
          </cell>
          <cell r="D1623" t="str">
            <v>M3</v>
          </cell>
        </row>
        <row r="1624">
          <cell r="B1624" t="str">
            <v>Materiales y Equipos</v>
          </cell>
        </row>
        <row r="1625">
          <cell r="A1625" t="str">
            <v>AE004</v>
          </cell>
          <cell r="B1625" t="str">
            <v>Acero Estruc. Grado 40-60, 1" x 20 a 30 pies</v>
          </cell>
          <cell r="C1625">
            <v>0</v>
          </cell>
          <cell r="D1625" t="str">
            <v>QQ</v>
          </cell>
          <cell r="E1625">
            <v>3220.3389830508477</v>
          </cell>
          <cell r="F1625">
            <v>579.66101694915255</v>
          </cell>
          <cell r="G1625">
            <v>0</v>
          </cell>
          <cell r="H1625">
            <v>0</v>
          </cell>
        </row>
        <row r="1626">
          <cell r="A1626" t="str">
            <v>AE003</v>
          </cell>
          <cell r="B1626" t="str">
            <v>Acero Estruc. Grado 40-60, 3/4" x 20 a 30 pies</v>
          </cell>
          <cell r="C1626">
            <v>0</v>
          </cell>
          <cell r="D1626" t="str">
            <v>QQ</v>
          </cell>
          <cell r="E1626">
            <v>3220.3389830508477</v>
          </cell>
          <cell r="F1626">
            <v>579.66101694915255</v>
          </cell>
          <cell r="G1626">
            <v>0</v>
          </cell>
          <cell r="H1626">
            <v>0</v>
          </cell>
        </row>
        <row r="1627">
          <cell r="A1627" t="str">
            <v>AE002</v>
          </cell>
          <cell r="B1627" t="str">
            <v>Acero Estruc. Grado 40-60, 1/2" x 20 a 30 pies</v>
          </cell>
          <cell r="C1627">
            <v>2.274</v>
          </cell>
          <cell r="D1627" t="str">
            <v>QQ</v>
          </cell>
          <cell r="E1627">
            <v>3220.3389830508477</v>
          </cell>
          <cell r="F1627">
            <v>579.66101694915255</v>
          </cell>
          <cell r="G1627">
            <v>7323.05</v>
          </cell>
          <cell r="H1627">
            <v>1318.15</v>
          </cell>
        </row>
        <row r="1628">
          <cell r="A1628" t="str">
            <v>AE001</v>
          </cell>
          <cell r="B1628" t="str">
            <v>Acero Estruc. Grado 40-60, 3/8" x 20 a 30 pies</v>
          </cell>
          <cell r="C1628">
            <v>1.3440000000000001</v>
          </cell>
          <cell r="D1628" t="str">
            <v>QQ</v>
          </cell>
          <cell r="E1628">
            <v>3220.3389830508477</v>
          </cell>
          <cell r="F1628">
            <v>579.66101694915255</v>
          </cell>
          <cell r="G1628">
            <v>4328.1400000000003</v>
          </cell>
          <cell r="H1628">
            <v>779.06</v>
          </cell>
        </row>
        <row r="1629">
          <cell r="A1629" t="str">
            <v>HI003</v>
          </cell>
          <cell r="B1629" t="str">
            <v>Hormigón Industrial 210kg/cm2 - 10% desp</v>
          </cell>
          <cell r="C1629">
            <v>1.1000000000000001</v>
          </cell>
          <cell r="D1629" t="str">
            <v>M3</v>
          </cell>
          <cell r="E1629">
            <v>6525.42372881356</v>
          </cell>
          <cell r="F1629">
            <v>1174.5762711864409</v>
          </cell>
          <cell r="G1629">
            <v>7177.97</v>
          </cell>
          <cell r="H1629">
            <v>1292.03</v>
          </cell>
        </row>
        <row r="1630">
          <cell r="A1630" t="str">
            <v>AE016</v>
          </cell>
          <cell r="B1630" t="str">
            <v>Alambre Galvanizado Calibre 18 (Varillas)</v>
          </cell>
          <cell r="C1630">
            <v>7.2360000000000007</v>
          </cell>
          <cell r="D1630" t="str">
            <v>LB</v>
          </cell>
          <cell r="E1630">
            <v>102.54237288135593</v>
          </cell>
          <cell r="F1630">
            <v>18.457627118644066</v>
          </cell>
          <cell r="G1630">
            <v>742</v>
          </cell>
          <cell r="H1630">
            <v>133.56</v>
          </cell>
        </row>
        <row r="1631">
          <cell r="B1631" t="str">
            <v>Mano de Obra</v>
          </cell>
        </row>
        <row r="1632">
          <cell r="A1632">
            <v>200.05999999999995</v>
          </cell>
          <cell r="B1632" t="str">
            <v>Coloc. acero normal</v>
          </cell>
          <cell r="C1632">
            <v>3.6180000000000003</v>
          </cell>
          <cell r="D1632" t="str">
            <v>QQ</v>
          </cell>
          <cell r="E1632">
            <v>465.55015207360725</v>
          </cell>
          <cell r="F1632">
            <v>0</v>
          </cell>
          <cell r="G1632">
            <v>1684.36</v>
          </cell>
          <cell r="H1632">
            <v>0</v>
          </cell>
        </row>
        <row r="1633">
          <cell r="A1633">
            <v>300.26999999999975</v>
          </cell>
          <cell r="B1633" t="str">
            <v>Columnas &lt; 0.30m de cara, por cara</v>
          </cell>
          <cell r="C1633">
            <v>16.666666666666668</v>
          </cell>
          <cell r="D1633" t="str">
            <v>ML</v>
          </cell>
          <cell r="E1633">
            <v>157.5</v>
          </cell>
          <cell r="F1633">
            <v>0</v>
          </cell>
          <cell r="G1633">
            <v>2625</v>
          </cell>
          <cell r="H1633">
            <v>0</v>
          </cell>
        </row>
        <row r="1634">
          <cell r="B1634" t="str">
            <v>Total/UND</v>
          </cell>
          <cell r="G1634">
            <v>23880.52</v>
          </cell>
          <cell r="H1634">
            <v>3522.7999999999997</v>
          </cell>
          <cell r="I1634">
            <v>27403.32</v>
          </cell>
        </row>
        <row r="1636">
          <cell r="A1636">
            <v>104.15000000000008</v>
          </cell>
          <cell r="B1636" t="str">
            <v xml:space="preserve">COLUMNA (0.20X0.20)MTS, F'C=210KG/CM2, 6Ø1/2", EST. Ø3/8" @ 0.20M </v>
          </cell>
          <cell r="C1636">
            <v>1</v>
          </cell>
          <cell r="D1636" t="str">
            <v>M3</v>
          </cell>
          <cell r="G1636">
            <v>34024.6</v>
          </cell>
          <cell r="H1636">
            <v>4785.4800000000005</v>
          </cell>
          <cell r="I1636">
            <v>38810.080000000002</v>
          </cell>
        </row>
        <row r="1637">
          <cell r="B1637" t="str">
            <v>Volumen Análisis</v>
          </cell>
          <cell r="C1637">
            <v>1</v>
          </cell>
          <cell r="D1637" t="str">
            <v>M3</v>
          </cell>
        </row>
        <row r="1638">
          <cell r="B1638" t="str">
            <v>Materiales y Equipos</v>
          </cell>
        </row>
        <row r="1639">
          <cell r="A1639" t="str">
            <v>AE004</v>
          </cell>
          <cell r="B1639" t="str">
            <v>Acero Estruc. Grado 40-60, 1" x 20 a 30 pies</v>
          </cell>
          <cell r="D1639" t="str">
            <v>QQ</v>
          </cell>
          <cell r="E1639">
            <v>3220.3389830508477</v>
          </cell>
          <cell r="F1639">
            <v>579.66101694915255</v>
          </cell>
          <cell r="G1639">
            <v>0</v>
          </cell>
          <cell r="H1639">
            <v>0</v>
          </cell>
        </row>
        <row r="1640">
          <cell r="A1640" t="str">
            <v>AE003</v>
          </cell>
          <cell r="B1640" t="str">
            <v>Acero Estruc. Grado 40-60, 3/4" x 20 a 30 pies</v>
          </cell>
          <cell r="D1640" t="str">
            <v>QQ</v>
          </cell>
          <cell r="E1640">
            <v>3220.3389830508477</v>
          </cell>
          <cell r="F1640">
            <v>579.66101694915255</v>
          </cell>
          <cell r="G1640">
            <v>0</v>
          </cell>
          <cell r="H1640">
            <v>0</v>
          </cell>
        </row>
        <row r="1641">
          <cell r="A1641" t="str">
            <v>AE002</v>
          </cell>
          <cell r="B1641" t="str">
            <v>Acero Estruc. Grado 40-60, 1/2" x 20 a 30 pies</v>
          </cell>
          <cell r="C1641">
            <v>4.6369999999999996</v>
          </cell>
          <cell r="D1641" t="str">
            <v>QQ</v>
          </cell>
          <cell r="E1641">
            <v>3220.3389830508477</v>
          </cell>
          <cell r="F1641">
            <v>579.66101694915255</v>
          </cell>
          <cell r="G1641">
            <v>14932.71</v>
          </cell>
          <cell r="H1641">
            <v>2687.89</v>
          </cell>
        </row>
        <row r="1642">
          <cell r="A1642" t="str">
            <v>AE001</v>
          </cell>
          <cell r="B1642" t="str">
            <v>Acero Estruc. Grado 40-60, 3/8" x 20 a 30 pies</v>
          </cell>
          <cell r="C1642">
            <v>1.304</v>
          </cell>
          <cell r="D1642" t="str">
            <v>QQ</v>
          </cell>
          <cell r="E1642">
            <v>3220.3389830508477</v>
          </cell>
          <cell r="F1642">
            <v>579.66101694915255</v>
          </cell>
          <cell r="G1642">
            <v>4199.32</v>
          </cell>
          <cell r="H1642">
            <v>755.88</v>
          </cell>
        </row>
        <row r="1643">
          <cell r="A1643">
            <v>102.05000000000003</v>
          </cell>
          <cell r="B1643" t="str">
            <v>Vaciado y ligado Hormigón 1:2:4 - 10% desp</v>
          </cell>
          <cell r="C1643">
            <v>1.1000000000000001</v>
          </cell>
          <cell r="D1643" t="str">
            <v>M3</v>
          </cell>
          <cell r="E1643">
            <v>6337.1200000000008</v>
          </cell>
          <cell r="F1643">
            <v>1020.36</v>
          </cell>
          <cell r="G1643">
            <v>6970.83</v>
          </cell>
          <cell r="H1643">
            <v>1122.4000000000001</v>
          </cell>
        </row>
        <row r="1644">
          <cell r="A1644" t="str">
            <v>AE016</v>
          </cell>
          <cell r="B1644" t="str">
            <v>Alambre Galvanizado Calibre 18 (Varillas)</v>
          </cell>
          <cell r="C1644">
            <v>11.882</v>
          </cell>
          <cell r="D1644" t="str">
            <v>LB</v>
          </cell>
          <cell r="E1644">
            <v>102.54237288135593</v>
          </cell>
          <cell r="F1644">
            <v>18.457627118644066</v>
          </cell>
          <cell r="G1644">
            <v>1218.4100000000001</v>
          </cell>
          <cell r="H1644">
            <v>219.31</v>
          </cell>
        </row>
        <row r="1645">
          <cell r="B1645" t="str">
            <v>Mano de Obra</v>
          </cell>
        </row>
        <row r="1646">
          <cell r="A1646">
            <v>200.05999999999995</v>
          </cell>
          <cell r="B1646" t="str">
            <v>Coloc. acero normal</v>
          </cell>
          <cell r="C1646">
            <v>5.9409999999999998</v>
          </cell>
          <cell r="D1646" t="str">
            <v>QQ</v>
          </cell>
          <cell r="E1646">
            <v>465.55015207360725</v>
          </cell>
          <cell r="F1646">
            <v>0</v>
          </cell>
          <cell r="G1646">
            <v>2765.83</v>
          </cell>
          <cell r="H1646">
            <v>0</v>
          </cell>
        </row>
        <row r="1647">
          <cell r="A1647">
            <v>300.26999999999975</v>
          </cell>
          <cell r="B1647" t="str">
            <v>Columnas &lt; 0.30m de cara, por cara</v>
          </cell>
          <cell r="C1647">
            <v>24.999999999999996</v>
          </cell>
          <cell r="D1647" t="str">
            <v>ML</v>
          </cell>
          <cell r="E1647">
            <v>157.5</v>
          </cell>
          <cell r="F1647">
            <v>0</v>
          </cell>
          <cell r="G1647">
            <v>3937.5</v>
          </cell>
          <cell r="H1647">
            <v>0</v>
          </cell>
        </row>
        <row r="1648">
          <cell r="B1648" t="str">
            <v>Total/UND</v>
          </cell>
          <cell r="G1648">
            <v>34024.6</v>
          </cell>
          <cell r="H1648">
            <v>4785.4800000000005</v>
          </cell>
          <cell r="I1648">
            <v>38810.080000000002</v>
          </cell>
        </row>
        <row r="1650">
          <cell r="A1650">
            <v>104.16000000000008</v>
          </cell>
          <cell r="B1650" t="str">
            <v xml:space="preserve">COLUMNA (0.35X0.35)MTS, F'C=210KG/CM2, 4Ø3/4"+4Ø1/2", EST. DOBLE Ø3/8" @ 0.15M </v>
          </cell>
          <cell r="C1650">
            <v>1</v>
          </cell>
          <cell r="D1650" t="str">
            <v>M3</v>
          </cell>
          <cell r="G1650">
            <v>28244.48</v>
          </cell>
          <cell r="H1650">
            <v>4289.7400000000007</v>
          </cell>
          <cell r="I1650">
            <v>32534.22</v>
          </cell>
        </row>
        <row r="1651">
          <cell r="B1651" t="str">
            <v>Volumen Análisis</v>
          </cell>
          <cell r="C1651">
            <v>1</v>
          </cell>
          <cell r="D1651" t="str">
            <v>M3</v>
          </cell>
        </row>
        <row r="1652">
          <cell r="B1652" t="str">
            <v>Materiales y Equipos</v>
          </cell>
        </row>
        <row r="1653">
          <cell r="A1653" t="str">
            <v>AE004</v>
          </cell>
          <cell r="B1653" t="str">
            <v>Acero Estruc. Grado 40-60, 1" x 20 a 30 pies</v>
          </cell>
          <cell r="D1653" t="str">
            <v>QQ</v>
          </cell>
          <cell r="E1653">
            <v>3220.3389830508477</v>
          </cell>
          <cell r="F1653">
            <v>579.66101694915255</v>
          </cell>
          <cell r="G1653">
            <v>0</v>
          </cell>
          <cell r="H1653">
            <v>0</v>
          </cell>
        </row>
        <row r="1654">
          <cell r="A1654" t="str">
            <v>AE003</v>
          </cell>
          <cell r="B1654" t="str">
            <v>Acero Estruc. Grado 40-60, 3/4" x 20 a 30 pies</v>
          </cell>
          <cell r="C1654">
            <v>1.9690000000000001</v>
          </cell>
          <cell r="D1654" t="str">
            <v>QQ</v>
          </cell>
          <cell r="E1654">
            <v>3220.3389830508477</v>
          </cell>
          <cell r="F1654">
            <v>579.66101694915255</v>
          </cell>
          <cell r="G1654">
            <v>6340.85</v>
          </cell>
          <cell r="H1654">
            <v>1141.3499999999999</v>
          </cell>
        </row>
        <row r="1655">
          <cell r="A1655" t="str">
            <v>AE002</v>
          </cell>
          <cell r="B1655" t="str">
            <v>Acero Estruc. Grado 40-60, 1/2" x 20 a 30 pies</v>
          </cell>
          <cell r="C1655">
            <v>0.877</v>
          </cell>
          <cell r="D1655" t="str">
            <v>QQ</v>
          </cell>
          <cell r="E1655">
            <v>3220.3389830508477</v>
          </cell>
          <cell r="F1655">
            <v>579.66101694915255</v>
          </cell>
          <cell r="G1655">
            <v>2824.24</v>
          </cell>
          <cell r="H1655">
            <v>508.36</v>
          </cell>
        </row>
        <row r="1656">
          <cell r="A1656" t="str">
            <v>AE001</v>
          </cell>
          <cell r="B1656" t="str">
            <v>Acero Estruc. Grado 40-60, 3/8" x 20 a 30 pies</v>
          </cell>
          <cell r="C1656">
            <v>2.2909999999999999</v>
          </cell>
          <cell r="D1656" t="str">
            <v>QQ</v>
          </cell>
          <cell r="E1656">
            <v>3220.3389830508477</v>
          </cell>
          <cell r="F1656">
            <v>579.66101694915255</v>
          </cell>
          <cell r="G1656">
            <v>7377.8</v>
          </cell>
          <cell r="H1656">
            <v>1328</v>
          </cell>
        </row>
        <row r="1657">
          <cell r="A1657">
            <v>102.05000000000003</v>
          </cell>
          <cell r="B1657" t="str">
            <v>Vaciado y ligado Hormigón 1:2:4 - 10% desp</v>
          </cell>
          <cell r="C1657">
            <v>1.1000000000000001</v>
          </cell>
          <cell r="D1657" t="str">
            <v>M3</v>
          </cell>
          <cell r="E1657">
            <v>6337.1200000000008</v>
          </cell>
          <cell r="F1657">
            <v>1020.36</v>
          </cell>
          <cell r="G1657">
            <v>6970.83</v>
          </cell>
          <cell r="H1657">
            <v>1122.4000000000001</v>
          </cell>
        </row>
        <row r="1658">
          <cell r="A1658" t="str">
            <v>AE016</v>
          </cell>
          <cell r="B1658" t="str">
            <v>Alambre Galvanizado Calibre 18 (Varillas)</v>
          </cell>
          <cell r="C1658">
            <v>10.274000000000001</v>
          </cell>
          <cell r="D1658" t="str">
            <v>LB</v>
          </cell>
          <cell r="E1658">
            <v>102.54237288135593</v>
          </cell>
          <cell r="F1658">
            <v>18.457627118644066</v>
          </cell>
          <cell r="G1658">
            <v>1053.52</v>
          </cell>
          <cell r="H1658">
            <v>189.63</v>
          </cell>
        </row>
        <row r="1659">
          <cell r="B1659" t="str">
            <v>Mano de Obra</v>
          </cell>
        </row>
        <row r="1660">
          <cell r="A1660">
            <v>200.05999999999995</v>
          </cell>
          <cell r="B1660" t="str">
            <v>Coloc. acero normal</v>
          </cell>
          <cell r="C1660">
            <v>5.1370000000000005</v>
          </cell>
          <cell r="D1660" t="str">
            <v>QQ</v>
          </cell>
          <cell r="E1660">
            <v>465.55015207360725</v>
          </cell>
          <cell r="F1660">
            <v>0</v>
          </cell>
          <cell r="G1660">
            <v>2391.5300000000002</v>
          </cell>
          <cell r="H1660">
            <v>0</v>
          </cell>
        </row>
        <row r="1661">
          <cell r="A1661">
            <v>300.26999999999975</v>
          </cell>
          <cell r="B1661" t="str">
            <v>Columnas &lt; 0.30m de cara, por cara</v>
          </cell>
          <cell r="C1661">
            <v>8.1632653061224509</v>
          </cell>
          <cell r="D1661" t="str">
            <v>ML</v>
          </cell>
          <cell r="E1661">
            <v>157.5</v>
          </cell>
          <cell r="F1661">
            <v>0</v>
          </cell>
          <cell r="G1661">
            <v>1285.71</v>
          </cell>
          <cell r="H1661">
            <v>0</v>
          </cell>
        </row>
        <row r="1662">
          <cell r="B1662" t="str">
            <v>Total/UND</v>
          </cell>
          <cell r="G1662">
            <v>28244.48</v>
          </cell>
          <cell r="H1662">
            <v>4289.7400000000007</v>
          </cell>
          <cell r="I1662">
            <v>32534.22</v>
          </cell>
        </row>
        <row r="1664">
          <cell r="A1664">
            <v>104.17000000000009</v>
          </cell>
          <cell r="B1664" t="str">
            <v>COLUMNA C1 Y C2 (0.30X0.30)MTS, F'C=210KG/CM2, 8Ø1/2, EST. DOBLE Ø3/8"@0.20M  C.A.T</v>
          </cell>
          <cell r="C1664">
            <v>1</v>
          </cell>
          <cell r="D1664" t="str">
            <v>M3</v>
          </cell>
          <cell r="G1664">
            <v>24717.649999999998</v>
          </cell>
          <cell r="H1664">
            <v>3787.16</v>
          </cell>
          <cell r="I1664">
            <v>28504.809999999998</v>
          </cell>
        </row>
        <row r="1665">
          <cell r="B1665" t="str">
            <v>Volumen Análisis</v>
          </cell>
          <cell r="C1665">
            <v>1</v>
          </cell>
          <cell r="D1665" t="str">
            <v>M3</v>
          </cell>
        </row>
        <row r="1666">
          <cell r="B1666" t="str">
            <v>Materiales y Equipos</v>
          </cell>
        </row>
        <row r="1667">
          <cell r="A1667" t="str">
            <v>AE004</v>
          </cell>
          <cell r="B1667" t="str">
            <v>Acero Estruc. Grado 40-60, 1" x 20 a 30 pies</v>
          </cell>
          <cell r="D1667" t="str">
            <v>QQ</v>
          </cell>
          <cell r="E1667">
            <v>3220.3389830508477</v>
          </cell>
          <cell r="F1667">
            <v>579.66101694915255</v>
          </cell>
          <cell r="G1667">
            <v>0</v>
          </cell>
          <cell r="H1667">
            <v>0</v>
          </cell>
        </row>
        <row r="1668">
          <cell r="A1668" t="str">
            <v>AE003</v>
          </cell>
          <cell r="B1668" t="str">
            <v>Acero Estruc. Grado 40-60, 3/4" x 20 a 30 pies</v>
          </cell>
          <cell r="D1668" t="str">
            <v>QQ</v>
          </cell>
          <cell r="E1668">
            <v>3220.3389830508477</v>
          </cell>
          <cell r="F1668">
            <v>579.66101694915255</v>
          </cell>
          <cell r="G1668">
            <v>0</v>
          </cell>
          <cell r="H1668">
            <v>0</v>
          </cell>
        </row>
        <row r="1669">
          <cell r="A1669" t="str">
            <v>AE002</v>
          </cell>
          <cell r="B1669" t="str">
            <v>Acero Estruc. Grado 40-60, 1/2" x 20 a 30 pies</v>
          </cell>
          <cell r="C1669">
            <v>2.5569999999999999</v>
          </cell>
          <cell r="D1669" t="str">
            <v>QQ</v>
          </cell>
          <cell r="E1669">
            <v>3220.3389830508477</v>
          </cell>
          <cell r="F1669">
            <v>579.66101694915255</v>
          </cell>
          <cell r="G1669">
            <v>8234.41</v>
          </cell>
          <cell r="H1669">
            <v>1482.19</v>
          </cell>
        </row>
        <row r="1670">
          <cell r="A1670" t="str">
            <v>AE001</v>
          </cell>
          <cell r="B1670" t="str">
            <v>Acero Estruc. Grado 40-60, 3/8" x 20 a 30 pies</v>
          </cell>
          <cell r="C1670">
            <v>1.5840000000000001</v>
          </cell>
          <cell r="D1670" t="str">
            <v>QQ</v>
          </cell>
          <cell r="E1670">
            <v>3220.3389830508477</v>
          </cell>
          <cell r="F1670">
            <v>579.66101694915255</v>
          </cell>
          <cell r="G1670">
            <v>5101.0200000000004</v>
          </cell>
          <cell r="H1670">
            <v>918.18</v>
          </cell>
        </row>
        <row r="1671">
          <cell r="A1671" t="str">
            <v>HI002</v>
          </cell>
          <cell r="B1671" t="str">
            <v>Hormigón 210 Kg/cm2 (incluye bomba y colocación)</v>
          </cell>
          <cell r="C1671">
            <v>1.05</v>
          </cell>
          <cell r="D1671" t="str">
            <v>M3</v>
          </cell>
          <cell r="E1671">
            <v>6528.69</v>
          </cell>
          <cell r="F1671">
            <v>1175.1600000000001</v>
          </cell>
          <cell r="G1671">
            <v>6855.12</v>
          </cell>
          <cell r="H1671">
            <v>1233.92</v>
          </cell>
        </row>
        <row r="1672">
          <cell r="A1672" t="str">
            <v>AE016</v>
          </cell>
          <cell r="B1672" t="str">
            <v>Alambre Galvanizado Calibre 18 (Varillas)</v>
          </cell>
          <cell r="C1672">
            <v>8.282</v>
          </cell>
          <cell r="D1672" t="str">
            <v>LB</v>
          </cell>
          <cell r="E1672">
            <v>102.54237288135593</v>
          </cell>
          <cell r="F1672">
            <v>18.457627118644066</v>
          </cell>
          <cell r="G1672">
            <v>849.26</v>
          </cell>
          <cell r="H1672">
            <v>152.87</v>
          </cell>
        </row>
        <row r="1673">
          <cell r="B1673" t="str">
            <v>Mano de Obra</v>
          </cell>
        </row>
        <row r="1674">
          <cell r="A1674">
            <v>200.05999999999995</v>
          </cell>
          <cell r="B1674" t="str">
            <v>Coloc. acero normal</v>
          </cell>
          <cell r="C1674">
            <v>4.141</v>
          </cell>
          <cell r="D1674" t="str">
            <v>QQ</v>
          </cell>
          <cell r="E1674">
            <v>465.55015207360725</v>
          </cell>
          <cell r="F1674">
            <v>0</v>
          </cell>
          <cell r="G1674">
            <v>1927.84</v>
          </cell>
          <cell r="H1674">
            <v>0</v>
          </cell>
        </row>
        <row r="1675">
          <cell r="A1675">
            <v>300.26999999999975</v>
          </cell>
          <cell r="B1675" t="str">
            <v>Columnas &lt; 0.30m de cara, por cara</v>
          </cell>
          <cell r="C1675">
            <v>11.111111111111111</v>
          </cell>
          <cell r="D1675" t="str">
            <v>ML</v>
          </cell>
          <cell r="E1675">
            <v>157.5</v>
          </cell>
          <cell r="F1675">
            <v>0</v>
          </cell>
          <cell r="G1675">
            <v>1750</v>
          </cell>
          <cell r="H1675">
            <v>0</v>
          </cell>
        </row>
        <row r="1676">
          <cell r="B1676" t="str">
            <v>Total/UND</v>
          </cell>
          <cell r="G1676">
            <v>24717.649999999998</v>
          </cell>
          <cell r="H1676">
            <v>3787.16</v>
          </cell>
          <cell r="I1676">
            <v>28504.809999999998</v>
          </cell>
        </row>
        <row r="1678">
          <cell r="A1678">
            <v>104.18000000000009</v>
          </cell>
          <cell r="B1678" t="str">
            <v xml:space="preserve">COLUMNA EN CANCHA (0.30X0.50)MTS, F'C=210KG/CM2, 6Ø3/4"+2Ø1/2, EST. Ø3/8"@0.15M  </v>
          </cell>
          <cell r="C1678">
            <v>1</v>
          </cell>
          <cell r="D1678" t="str">
            <v>M3</v>
          </cell>
          <cell r="G1678">
            <v>26309.429999999997</v>
          </cell>
          <cell r="H1678">
            <v>4150.32</v>
          </cell>
          <cell r="I1678">
            <v>30459.749999999996</v>
          </cell>
        </row>
        <row r="1679">
          <cell r="B1679" t="str">
            <v>Volumen Análisis</v>
          </cell>
          <cell r="C1679">
            <v>1</v>
          </cell>
          <cell r="D1679" t="str">
            <v>M3</v>
          </cell>
        </row>
        <row r="1680">
          <cell r="B1680" t="str">
            <v>Materiales y Equipos</v>
          </cell>
        </row>
        <row r="1681">
          <cell r="A1681" t="str">
            <v>AE004</v>
          </cell>
          <cell r="B1681" t="str">
            <v>Acero Estruc. Grado 40-60, 1" x 20 a 30 pies</v>
          </cell>
          <cell r="D1681" t="str">
            <v>QQ</v>
          </cell>
          <cell r="E1681">
            <v>3220.3389830508477</v>
          </cell>
          <cell r="F1681">
            <v>579.66101694915255</v>
          </cell>
          <cell r="G1681">
            <v>0</v>
          </cell>
          <cell r="H1681">
            <v>0</v>
          </cell>
        </row>
        <row r="1682">
          <cell r="A1682" t="str">
            <v>AE003</v>
          </cell>
          <cell r="B1682" t="str">
            <v>Acero Estruc. Grado 40-60, 3/4" x 20 a 30 pies</v>
          </cell>
          <cell r="C1682">
            <v>2.6110000000000002</v>
          </cell>
          <cell r="D1682" t="str">
            <v>QQ</v>
          </cell>
          <cell r="E1682">
            <v>3220.3389830508477</v>
          </cell>
          <cell r="F1682">
            <v>579.66101694915255</v>
          </cell>
          <cell r="G1682">
            <v>8408.31</v>
          </cell>
          <cell r="H1682">
            <v>1513.49</v>
          </cell>
        </row>
        <row r="1683">
          <cell r="A1683" t="str">
            <v>AE002</v>
          </cell>
          <cell r="B1683" t="str">
            <v>Acero Estruc. Grado 40-60, 1/2" x 20 a 30 pies</v>
          </cell>
          <cell r="C1683">
            <v>0.38500000000000001</v>
          </cell>
          <cell r="D1683" t="str">
            <v>QQ</v>
          </cell>
          <cell r="E1683">
            <v>3220.3389830508477</v>
          </cell>
          <cell r="F1683">
            <v>579.66101694915255</v>
          </cell>
          <cell r="G1683">
            <v>1239.83</v>
          </cell>
          <cell r="H1683">
            <v>223.17</v>
          </cell>
        </row>
        <row r="1684">
          <cell r="A1684" t="str">
            <v>AE001</v>
          </cell>
          <cell r="B1684" t="str">
            <v>Acero Estruc. Grado 40-60, 3/8" x 20 a 30 pies</v>
          </cell>
          <cell r="C1684">
            <v>1.734</v>
          </cell>
          <cell r="D1684" t="str">
            <v>QQ</v>
          </cell>
          <cell r="E1684">
            <v>3220.3389830508477</v>
          </cell>
          <cell r="F1684">
            <v>579.66101694915255</v>
          </cell>
          <cell r="G1684">
            <v>5584.07</v>
          </cell>
          <cell r="H1684">
            <v>1005.13</v>
          </cell>
        </row>
        <row r="1685">
          <cell r="A1685" t="str">
            <v>HI002</v>
          </cell>
          <cell r="B1685" t="str">
            <v>Hormigón 210 Kg/cm2 (incluye bomba y colocación)</v>
          </cell>
          <cell r="C1685">
            <v>1.05</v>
          </cell>
          <cell r="D1685" t="str">
            <v>M3</v>
          </cell>
          <cell r="E1685">
            <v>6528.69</v>
          </cell>
          <cell r="F1685">
            <v>1175.1600000000001</v>
          </cell>
          <cell r="G1685">
            <v>6855.12</v>
          </cell>
          <cell r="H1685">
            <v>1233.92</v>
          </cell>
        </row>
        <row r="1686">
          <cell r="A1686" t="str">
            <v>AE016</v>
          </cell>
          <cell r="B1686" t="str">
            <v>Alambre Galvanizado Calibre 18 (Varillas)</v>
          </cell>
          <cell r="C1686">
            <v>9.4600000000000009</v>
          </cell>
          <cell r="D1686" t="str">
            <v>LB</v>
          </cell>
          <cell r="E1686">
            <v>102.54237288135593</v>
          </cell>
          <cell r="F1686">
            <v>18.457627118644066</v>
          </cell>
          <cell r="G1686">
            <v>970.05</v>
          </cell>
          <cell r="H1686">
            <v>174.61</v>
          </cell>
        </row>
        <row r="1687">
          <cell r="B1687" t="str">
            <v>Mano de Obra</v>
          </cell>
        </row>
        <row r="1688">
          <cell r="A1688">
            <v>200.05999999999995</v>
          </cell>
          <cell r="B1688" t="str">
            <v>Coloc. acero normal</v>
          </cell>
          <cell r="C1688">
            <v>4.7300000000000004</v>
          </cell>
          <cell r="D1688" t="str">
            <v>QQ</v>
          </cell>
          <cell r="E1688">
            <v>465.55015207360725</v>
          </cell>
          <cell r="F1688">
            <v>0</v>
          </cell>
          <cell r="G1688">
            <v>2202.0500000000002</v>
          </cell>
          <cell r="H1688">
            <v>0</v>
          </cell>
        </row>
        <row r="1689">
          <cell r="A1689">
            <v>300.26999999999975</v>
          </cell>
          <cell r="B1689" t="str">
            <v>Columnas &lt; 0.30m de cara, por cara</v>
          </cell>
          <cell r="C1689">
            <v>6.666666666666667</v>
          </cell>
          <cell r="D1689" t="str">
            <v>ML</v>
          </cell>
          <cell r="E1689">
            <v>157.5</v>
          </cell>
          <cell r="F1689">
            <v>0</v>
          </cell>
          <cell r="G1689">
            <v>1050</v>
          </cell>
          <cell r="H1689">
            <v>0</v>
          </cell>
        </row>
        <row r="1690">
          <cell r="B1690" t="str">
            <v>Total/UND</v>
          </cell>
          <cell r="G1690">
            <v>26309.429999999997</v>
          </cell>
          <cell r="H1690">
            <v>4150.32</v>
          </cell>
          <cell r="I1690">
            <v>30459.749999999996</v>
          </cell>
        </row>
        <row r="1692">
          <cell r="A1692">
            <v>104.1900000000001</v>
          </cell>
          <cell r="B1692" t="str">
            <v>COLUMNA C1(0.30X0.30)MTS, F'C=210KG/CM2, 8Ø1/2, EST. Ø3/8"@0.20M</v>
          </cell>
          <cell r="C1692">
            <v>1</v>
          </cell>
          <cell r="D1692" t="str">
            <v>M3</v>
          </cell>
          <cell r="G1692">
            <v>19702.18</v>
          </cell>
          <cell r="H1692">
            <v>2992.3900000000003</v>
          </cell>
          <cell r="I1692">
            <v>22694.57</v>
          </cell>
        </row>
        <row r="1693">
          <cell r="B1693" t="str">
            <v>Volumen Análisis</v>
          </cell>
          <cell r="C1693">
            <v>1</v>
          </cell>
          <cell r="D1693" t="str">
            <v>M3</v>
          </cell>
        </row>
        <row r="1694">
          <cell r="B1694" t="str">
            <v>Materiales y Equipos</v>
          </cell>
        </row>
        <row r="1695">
          <cell r="A1695" t="str">
            <v>AE004</v>
          </cell>
          <cell r="B1695" t="str">
            <v>Acero Estruc. Grado 40-60, 1" x 20 a 30 pies</v>
          </cell>
          <cell r="D1695" t="str">
            <v>QQ</v>
          </cell>
          <cell r="E1695">
            <v>3220.3389830508477</v>
          </cell>
          <cell r="F1695">
            <v>579.66101694915255</v>
          </cell>
          <cell r="G1695">
            <v>0</v>
          </cell>
          <cell r="H1695">
            <v>0</v>
          </cell>
        </row>
        <row r="1696">
          <cell r="A1696" t="str">
            <v>AE003</v>
          </cell>
          <cell r="B1696" t="str">
            <v>Acero Estruc. Grado 40-60, 3/4" x 20 a 30 pies</v>
          </cell>
          <cell r="D1696" t="str">
            <v>QQ</v>
          </cell>
          <cell r="E1696">
            <v>3220.3389830508477</v>
          </cell>
          <cell r="F1696">
            <v>579.66101694915255</v>
          </cell>
          <cell r="G1696">
            <v>0</v>
          </cell>
          <cell r="H1696">
            <v>0</v>
          </cell>
        </row>
        <row r="1697">
          <cell r="A1697" t="str">
            <v>AE002</v>
          </cell>
          <cell r="B1697" t="str">
            <v>Acero Estruc. Grado 40-60, 1/2" x 20 a 30 pies</v>
          </cell>
          <cell r="C1697">
            <v>1.802</v>
          </cell>
          <cell r="D1697" t="str">
            <v>QQ</v>
          </cell>
          <cell r="E1697">
            <v>3220.3389830508477</v>
          </cell>
          <cell r="F1697">
            <v>579.66101694915255</v>
          </cell>
          <cell r="G1697">
            <v>5803.05</v>
          </cell>
          <cell r="H1697">
            <v>1044.55</v>
          </cell>
        </row>
        <row r="1698">
          <cell r="A1698" t="str">
            <v>AE001</v>
          </cell>
          <cell r="B1698" t="str">
            <v>Acero Estruc. Grado 40-60, 3/8" x 20 a 30 pies</v>
          </cell>
          <cell r="C1698">
            <v>1.05</v>
          </cell>
          <cell r="D1698" t="str">
            <v>QQ</v>
          </cell>
          <cell r="E1698">
            <v>3220.3389830508477</v>
          </cell>
          <cell r="F1698">
            <v>579.66101694915255</v>
          </cell>
          <cell r="G1698">
            <v>3381.36</v>
          </cell>
          <cell r="H1698">
            <v>608.64</v>
          </cell>
        </row>
        <row r="1699">
          <cell r="A1699" t="str">
            <v>HI002</v>
          </cell>
          <cell r="B1699" t="str">
            <v>Hormigón 210 Kg/cm2 (incluye bomba y colocación)</v>
          </cell>
          <cell r="C1699">
            <v>1.05</v>
          </cell>
          <cell r="D1699" t="str">
            <v>M3</v>
          </cell>
          <cell r="E1699">
            <v>6528.69</v>
          </cell>
          <cell r="F1699">
            <v>1175.1600000000001</v>
          </cell>
          <cell r="G1699">
            <v>6855.12</v>
          </cell>
          <cell r="H1699">
            <v>1233.92</v>
          </cell>
        </row>
        <row r="1700">
          <cell r="A1700" t="str">
            <v>AE016</v>
          </cell>
          <cell r="B1700" t="str">
            <v>Alambre Galvanizado Calibre 18 (Varillas)</v>
          </cell>
          <cell r="C1700">
            <v>5.7040000000000006</v>
          </cell>
          <cell r="D1700" t="str">
            <v>LB</v>
          </cell>
          <cell r="E1700">
            <v>102.54237288135593</v>
          </cell>
          <cell r="F1700">
            <v>18.457627118644066</v>
          </cell>
          <cell r="G1700">
            <v>584.9</v>
          </cell>
          <cell r="H1700">
            <v>105.28</v>
          </cell>
        </row>
        <row r="1701">
          <cell r="B1701" t="str">
            <v>Mano de Obra</v>
          </cell>
        </row>
        <row r="1702">
          <cell r="A1702">
            <v>200.05999999999995</v>
          </cell>
          <cell r="B1702" t="str">
            <v>Coloc. acero normal</v>
          </cell>
          <cell r="C1702">
            <v>2.8520000000000003</v>
          </cell>
          <cell r="D1702" t="str">
            <v>QQ</v>
          </cell>
          <cell r="E1702">
            <v>465.55015207360725</v>
          </cell>
          <cell r="F1702">
            <v>0</v>
          </cell>
          <cell r="G1702">
            <v>1327.75</v>
          </cell>
          <cell r="H1702">
            <v>0</v>
          </cell>
        </row>
        <row r="1703">
          <cell r="A1703">
            <v>300.26999999999975</v>
          </cell>
          <cell r="B1703" t="str">
            <v>COLUMNA &lt; 0.30m de cara, por cara</v>
          </cell>
          <cell r="C1703">
            <v>11.111111111111111</v>
          </cell>
          <cell r="D1703" t="str">
            <v>ML</v>
          </cell>
          <cell r="E1703">
            <v>157.5</v>
          </cell>
          <cell r="F1703">
            <v>0</v>
          </cell>
          <cell r="G1703">
            <v>1750</v>
          </cell>
          <cell r="H1703">
            <v>0</v>
          </cell>
        </row>
        <row r="1704">
          <cell r="B1704" t="str">
            <v>Total/UND</v>
          </cell>
          <cell r="G1704">
            <v>19702.18</v>
          </cell>
          <cell r="H1704">
            <v>2992.3900000000003</v>
          </cell>
          <cell r="I1704">
            <v>22694.57</v>
          </cell>
        </row>
        <row r="1706">
          <cell r="A1706">
            <v>104.2000000000001</v>
          </cell>
          <cell r="B1706" t="str">
            <v>COLUMNA C1(0.15X0.20)MTS, F'C=210KG/CM2, 4Ø1/2, EST. Ø3/8"@0.20M</v>
          </cell>
          <cell r="C1706">
            <v>1</v>
          </cell>
          <cell r="D1706" t="str">
            <v>M3</v>
          </cell>
          <cell r="G1706">
            <v>34244.759999999995</v>
          </cell>
          <cell r="H1706">
            <v>4742.2400000000007</v>
          </cell>
          <cell r="I1706">
            <v>38986.999999999993</v>
          </cell>
        </row>
        <row r="1707">
          <cell r="B1707" t="str">
            <v>Volumen Análisis</v>
          </cell>
          <cell r="C1707">
            <v>1</v>
          </cell>
          <cell r="D1707" t="str">
            <v>M3</v>
          </cell>
        </row>
        <row r="1708">
          <cell r="B1708" t="str">
            <v>Materiales y Equipos</v>
          </cell>
        </row>
        <row r="1709">
          <cell r="A1709" t="str">
            <v>AE004</v>
          </cell>
          <cell r="B1709" t="str">
            <v>Acero Estruc. Grado 40-60, 1" x 20 a 30 pies</v>
          </cell>
          <cell r="D1709" t="str">
            <v>QQ</v>
          </cell>
          <cell r="E1709">
            <v>3220.3389830508477</v>
          </cell>
          <cell r="F1709">
            <v>579.66101694915255</v>
          </cell>
          <cell r="G1709">
            <v>0</v>
          </cell>
          <cell r="H1709">
            <v>0</v>
          </cell>
        </row>
        <row r="1710">
          <cell r="A1710" t="str">
            <v>AE003</v>
          </cell>
          <cell r="B1710" t="str">
            <v>Acero Estruc. Grado 40-60, 3/4" x 20 a 30 pies</v>
          </cell>
          <cell r="D1710" t="str">
            <v>QQ</v>
          </cell>
          <cell r="E1710">
            <v>3220.3389830508477</v>
          </cell>
          <cell r="F1710">
            <v>579.66101694915255</v>
          </cell>
          <cell r="G1710">
            <v>0</v>
          </cell>
          <cell r="H1710">
            <v>0</v>
          </cell>
        </row>
        <row r="1711">
          <cell r="A1711" t="str">
            <v>AE002</v>
          </cell>
          <cell r="B1711" t="str">
            <v>Acero Estruc. Grado 40-60, 1/2" x 20 a 30 pies</v>
          </cell>
          <cell r="C1711">
            <v>3.6</v>
          </cell>
          <cell r="D1711" t="str">
            <v>QQ</v>
          </cell>
          <cell r="E1711">
            <v>3220.3389830508477</v>
          </cell>
          <cell r="F1711">
            <v>579.66101694915255</v>
          </cell>
          <cell r="G1711">
            <v>11593.22</v>
          </cell>
          <cell r="H1711">
            <v>2086.7800000000002</v>
          </cell>
        </row>
        <row r="1712">
          <cell r="A1712" t="str">
            <v>AE001</v>
          </cell>
          <cell r="B1712" t="str">
            <v>Acero Estruc. Grado 40-60, 3/8" x 20 a 30 pies</v>
          </cell>
          <cell r="C1712">
            <v>2.09</v>
          </cell>
          <cell r="D1712" t="str">
            <v>QQ</v>
          </cell>
          <cell r="E1712">
            <v>3220.3389830508477</v>
          </cell>
          <cell r="F1712">
            <v>579.66101694915255</v>
          </cell>
          <cell r="G1712">
            <v>6730.51</v>
          </cell>
          <cell r="H1712">
            <v>1211.49</v>
          </cell>
        </row>
        <row r="1713">
          <cell r="A1713" t="str">
            <v>HI002</v>
          </cell>
          <cell r="B1713" t="str">
            <v>Hormigón 210 Kg/cm2 (incluye bomba y colocación)</v>
          </cell>
          <cell r="C1713">
            <v>1.05</v>
          </cell>
          <cell r="D1713" t="str">
            <v>M3</v>
          </cell>
          <cell r="E1713">
            <v>6528.69</v>
          </cell>
          <cell r="F1713">
            <v>1175.1600000000001</v>
          </cell>
          <cell r="G1713">
            <v>6855.12</v>
          </cell>
          <cell r="H1713">
            <v>1233.92</v>
          </cell>
        </row>
        <row r="1714">
          <cell r="A1714" t="str">
            <v>AE016</v>
          </cell>
          <cell r="B1714" t="str">
            <v>Alambre Galvanizado Calibre 18 (Varillas)</v>
          </cell>
          <cell r="C1714">
            <v>11.379999999999999</v>
          </cell>
          <cell r="D1714" t="str">
            <v>LB</v>
          </cell>
          <cell r="E1714">
            <v>102.54237288135593</v>
          </cell>
          <cell r="F1714">
            <v>18.457627118644066</v>
          </cell>
          <cell r="G1714">
            <v>1166.93</v>
          </cell>
          <cell r="H1714">
            <v>210.05</v>
          </cell>
        </row>
        <row r="1715">
          <cell r="B1715" t="str">
            <v>Mano de Obra</v>
          </cell>
        </row>
        <row r="1716">
          <cell r="A1716">
            <v>200.05999999999995</v>
          </cell>
          <cell r="B1716" t="str">
            <v>Coloc. acero normal</v>
          </cell>
          <cell r="C1716">
            <v>5.6899999999999995</v>
          </cell>
          <cell r="D1716" t="str">
            <v>QQ</v>
          </cell>
          <cell r="E1716">
            <v>465.55015207360725</v>
          </cell>
          <cell r="F1716">
            <v>0</v>
          </cell>
          <cell r="G1716">
            <v>2648.98</v>
          </cell>
          <cell r="H1716">
            <v>0</v>
          </cell>
        </row>
        <row r="1717">
          <cell r="A1717">
            <v>300.26999999999975</v>
          </cell>
          <cell r="B1717" t="str">
            <v>COLUMNA &lt; 0.30m de cara, por cara</v>
          </cell>
          <cell r="C1717">
            <v>33.333333333333336</v>
          </cell>
          <cell r="D1717" t="str">
            <v>ML</v>
          </cell>
          <cell r="E1717">
            <v>157.5</v>
          </cell>
          <cell r="F1717">
            <v>0</v>
          </cell>
          <cell r="G1717">
            <v>5250</v>
          </cell>
          <cell r="H1717">
            <v>0</v>
          </cell>
        </row>
        <row r="1718">
          <cell r="B1718" t="str">
            <v>Total/UND</v>
          </cell>
          <cell r="G1718">
            <v>34244.759999999995</v>
          </cell>
          <cell r="H1718">
            <v>4742.2400000000007</v>
          </cell>
          <cell r="I1718">
            <v>38986.999999999993</v>
          </cell>
        </row>
        <row r="1720">
          <cell r="A1720">
            <v>104.21000000000011</v>
          </cell>
          <cell r="B1720" t="str">
            <v>COLUMNA (0.20X0.30)MTS, F'C=210KG/CM2, 6Ø1/2, EST. Ø3/8"@0.20M</v>
          </cell>
          <cell r="C1720">
            <v>1</v>
          </cell>
          <cell r="D1720" t="str">
            <v>M3</v>
          </cell>
          <cell r="G1720">
            <v>28479.75</v>
          </cell>
          <cell r="H1720">
            <v>4244.66</v>
          </cell>
          <cell r="I1720">
            <v>32724.41</v>
          </cell>
        </row>
        <row r="1721">
          <cell r="B1721" t="str">
            <v>Volumen Análisis</v>
          </cell>
          <cell r="C1721">
            <v>1</v>
          </cell>
          <cell r="D1721" t="str">
            <v>M3</v>
          </cell>
        </row>
        <row r="1722">
          <cell r="B1722" t="str">
            <v>Materiales y Equipos</v>
          </cell>
        </row>
        <row r="1723">
          <cell r="A1723" t="str">
            <v>AE004</v>
          </cell>
          <cell r="B1723" t="str">
            <v>Acero Estruc. Grado 40-60, 1" x 20 a 30 pies</v>
          </cell>
          <cell r="D1723" t="str">
            <v>QQ</v>
          </cell>
          <cell r="E1723">
            <v>3220.3389830508477</v>
          </cell>
          <cell r="F1723">
            <v>579.66101694915255</v>
          </cell>
          <cell r="G1723">
            <v>0</v>
          </cell>
          <cell r="H1723">
            <v>0</v>
          </cell>
        </row>
        <row r="1724">
          <cell r="A1724" t="str">
            <v>AE003</v>
          </cell>
          <cell r="B1724" t="str">
            <v>Acero Estruc. Grado 40-60, 3/4" x 20 a 30 pies</v>
          </cell>
          <cell r="D1724" t="str">
            <v>QQ</v>
          </cell>
          <cell r="E1724">
            <v>3220.3389830508477</v>
          </cell>
          <cell r="F1724">
            <v>579.66101694915255</v>
          </cell>
          <cell r="G1724">
            <v>0</v>
          </cell>
          <cell r="H1724">
            <v>0</v>
          </cell>
        </row>
        <row r="1725">
          <cell r="A1725" t="str">
            <v>AE002</v>
          </cell>
          <cell r="B1725" t="str">
            <v>Acero Estruc. Grado 40-60, 1/2" x 20 a 30 pies</v>
          </cell>
          <cell r="C1725">
            <v>2.7930000000000001</v>
          </cell>
          <cell r="D1725" t="str">
            <v>QQ</v>
          </cell>
          <cell r="E1725">
            <v>3220.3389830508477</v>
          </cell>
          <cell r="F1725">
            <v>579.66101694915255</v>
          </cell>
          <cell r="G1725">
            <v>8994.41</v>
          </cell>
          <cell r="H1725">
            <v>1618.99</v>
          </cell>
        </row>
        <row r="1726">
          <cell r="A1726" t="str">
            <v>AE001</v>
          </cell>
          <cell r="B1726" t="str">
            <v>Acero Estruc. Grado 40-60, 3/8" x 20 a 30 pies</v>
          </cell>
          <cell r="C1726">
            <v>2.09</v>
          </cell>
          <cell r="D1726" t="str">
            <v>QQ</v>
          </cell>
          <cell r="E1726">
            <v>3220.3389830508477</v>
          </cell>
          <cell r="F1726">
            <v>579.66101694915255</v>
          </cell>
          <cell r="G1726">
            <v>6730.51</v>
          </cell>
          <cell r="H1726">
            <v>1211.49</v>
          </cell>
        </row>
        <row r="1727">
          <cell r="A1727" t="str">
            <v>HI002</v>
          </cell>
          <cell r="B1727" t="str">
            <v>Hormigón 210 Kg/cm2 (incluye bomba y colocación)</v>
          </cell>
          <cell r="C1727">
            <v>1.05</v>
          </cell>
          <cell r="D1727" t="str">
            <v>M3</v>
          </cell>
          <cell r="E1727">
            <v>6528.69</v>
          </cell>
          <cell r="F1727">
            <v>1175.1600000000001</v>
          </cell>
          <cell r="G1727">
            <v>6855.12</v>
          </cell>
          <cell r="H1727">
            <v>1233.92</v>
          </cell>
        </row>
        <row r="1728">
          <cell r="A1728" t="str">
            <v>AE016</v>
          </cell>
          <cell r="B1728" t="str">
            <v>Alambre Galvanizado Calibre 18 (Varillas)</v>
          </cell>
          <cell r="C1728">
            <v>9.766</v>
          </cell>
          <cell r="D1728" t="str">
            <v>LB</v>
          </cell>
          <cell r="E1728">
            <v>102.54237288135593</v>
          </cell>
          <cell r="F1728">
            <v>18.457627118644066</v>
          </cell>
          <cell r="G1728">
            <v>1001.43</v>
          </cell>
          <cell r="H1728">
            <v>180.26</v>
          </cell>
        </row>
        <row r="1729">
          <cell r="B1729" t="str">
            <v>Mano de Obra</v>
          </cell>
        </row>
        <row r="1730">
          <cell r="A1730">
            <v>200.05999999999995</v>
          </cell>
          <cell r="B1730" t="str">
            <v>Coloc. acero normal</v>
          </cell>
          <cell r="C1730">
            <v>4.883</v>
          </cell>
          <cell r="D1730" t="str">
            <v>QQ</v>
          </cell>
          <cell r="E1730">
            <v>465.55015207360725</v>
          </cell>
          <cell r="F1730">
            <v>0</v>
          </cell>
          <cell r="G1730">
            <v>2273.2800000000002</v>
          </cell>
          <cell r="H1730">
            <v>0</v>
          </cell>
        </row>
        <row r="1731">
          <cell r="A1731">
            <v>300.26999999999975</v>
          </cell>
          <cell r="B1731" t="str">
            <v>COLUMNA &lt; 0.30m de cara, por cara</v>
          </cell>
          <cell r="C1731">
            <v>16.666666666666668</v>
          </cell>
          <cell r="D1731" t="str">
            <v>ML</v>
          </cell>
          <cell r="E1731">
            <v>157.5</v>
          </cell>
          <cell r="F1731">
            <v>0</v>
          </cell>
          <cell r="G1731">
            <v>2625</v>
          </cell>
          <cell r="H1731">
            <v>0</v>
          </cell>
        </row>
        <row r="1732">
          <cell r="B1732" t="str">
            <v>Total/UND</v>
          </cell>
          <cell r="G1732">
            <v>28479.75</v>
          </cell>
          <cell r="H1732">
            <v>4244.66</v>
          </cell>
          <cell r="I1732">
            <v>32724.41</v>
          </cell>
        </row>
        <row r="1734">
          <cell r="A1734">
            <v>104.22000000000011</v>
          </cell>
          <cell r="B1734" t="str">
            <v>COLUMNA CIRCULAR (0.30)MTS, F'C=210KG/CM2, 6Ø1/2, EST. Ø3/8"@0.20M</v>
          </cell>
          <cell r="C1734">
            <v>1</v>
          </cell>
          <cell r="D1734" t="str">
            <v>M3</v>
          </cell>
          <cell r="G1734">
            <v>33088.759999999995</v>
          </cell>
          <cell r="H1734">
            <v>3837.11</v>
          </cell>
          <cell r="I1734">
            <v>36925.869999999995</v>
          </cell>
        </row>
        <row r="1735">
          <cell r="B1735" t="str">
            <v>Volumen Análisis</v>
          </cell>
          <cell r="C1735">
            <v>1</v>
          </cell>
          <cell r="D1735" t="str">
            <v>M3</v>
          </cell>
        </row>
        <row r="1736">
          <cell r="B1736" t="str">
            <v>Materiales y Equipos</v>
          </cell>
        </row>
        <row r="1737">
          <cell r="A1737" t="str">
            <v>AE004</v>
          </cell>
          <cell r="B1737" t="str">
            <v>Acero Estruc. Grado 40-60, 1" x 20 a 30 pies</v>
          </cell>
          <cell r="D1737" t="str">
            <v>QQ</v>
          </cell>
          <cell r="E1737">
            <v>3220.3389830508477</v>
          </cell>
          <cell r="F1737">
            <v>579.66101694915255</v>
          </cell>
          <cell r="G1737">
            <v>0</v>
          </cell>
          <cell r="H1737">
            <v>0</v>
          </cell>
        </row>
        <row r="1738">
          <cell r="A1738" t="str">
            <v>AE003</v>
          </cell>
          <cell r="B1738" t="str">
            <v>Acero Estruc. Grado 40-60, 3/4" x 20 a 30 pies</v>
          </cell>
          <cell r="D1738" t="str">
            <v>QQ</v>
          </cell>
          <cell r="E1738">
            <v>3220.3389830508477</v>
          </cell>
          <cell r="F1738">
            <v>579.66101694915255</v>
          </cell>
          <cell r="G1738">
            <v>0</v>
          </cell>
          <cell r="H1738">
            <v>0</v>
          </cell>
        </row>
        <row r="1739">
          <cell r="A1739" t="str">
            <v>AE002</v>
          </cell>
          <cell r="B1739" t="str">
            <v>Acero Estruc. Grado 40-60, 1/2" x 20 a 30 pies</v>
          </cell>
          <cell r="C1739">
            <v>4.2220000000000004</v>
          </cell>
          <cell r="D1739" t="str">
            <v>QQ</v>
          </cell>
          <cell r="E1739">
            <v>3220.3389830508477</v>
          </cell>
          <cell r="F1739">
            <v>579.66101694915255</v>
          </cell>
          <cell r="G1739">
            <v>13596.27</v>
          </cell>
          <cell r="H1739">
            <v>2447.33</v>
          </cell>
        </row>
        <row r="1740">
          <cell r="A1740" t="str">
            <v>AE001</v>
          </cell>
          <cell r="B1740" t="str">
            <v>Acero Estruc. Grado 40-60, 3/8" x 20 a 30 pies</v>
          </cell>
          <cell r="C1740">
            <v>0</v>
          </cell>
          <cell r="D1740" t="str">
            <v>QQ</v>
          </cell>
          <cell r="E1740">
            <v>3220.3389830508477</v>
          </cell>
          <cell r="F1740">
            <v>579.66101694915255</v>
          </cell>
          <cell r="G1740">
            <v>0</v>
          </cell>
          <cell r="H1740">
            <v>0</v>
          </cell>
        </row>
        <row r="1741">
          <cell r="A1741" t="str">
            <v>HI002</v>
          </cell>
          <cell r="B1741" t="str">
            <v>Hormigón 210 Kg/cm2 (incluye bomba y colocación)</v>
          </cell>
          <cell r="C1741">
            <v>1.05</v>
          </cell>
          <cell r="D1741" t="str">
            <v>M3</v>
          </cell>
          <cell r="E1741">
            <v>6528.69</v>
          </cell>
          <cell r="F1741">
            <v>1175.1600000000001</v>
          </cell>
          <cell r="G1741">
            <v>6855.12</v>
          </cell>
          <cell r="H1741">
            <v>1233.92</v>
          </cell>
        </row>
        <row r="1742">
          <cell r="A1742" t="str">
            <v>AE016</v>
          </cell>
          <cell r="B1742" t="str">
            <v>Alambre Galvanizado Calibre 18 (Varillas)</v>
          </cell>
          <cell r="C1742">
            <v>8.4440000000000008</v>
          </cell>
          <cell r="D1742" t="str">
            <v>LB</v>
          </cell>
          <cell r="E1742">
            <v>102.54237288135593</v>
          </cell>
          <cell r="F1742">
            <v>18.457627118644066</v>
          </cell>
          <cell r="G1742">
            <v>865.87</v>
          </cell>
          <cell r="H1742">
            <v>155.86000000000001</v>
          </cell>
        </row>
        <row r="1743">
          <cell r="B1743" t="str">
            <v>Mano de Obra</v>
          </cell>
        </row>
        <row r="1744">
          <cell r="A1744">
            <v>200.05999999999995</v>
          </cell>
          <cell r="B1744" t="str">
            <v>Coloc. acero normal</v>
          </cell>
          <cell r="C1744">
            <v>4.2220000000000004</v>
          </cell>
          <cell r="D1744" t="str">
            <v>QQ</v>
          </cell>
          <cell r="E1744">
            <v>465.55015207360725</v>
          </cell>
          <cell r="F1744">
            <v>0</v>
          </cell>
          <cell r="G1744">
            <v>1965.55</v>
          </cell>
          <cell r="H1744">
            <v>0</v>
          </cell>
        </row>
        <row r="1745">
          <cell r="A1745">
            <v>300.29999999999973</v>
          </cell>
          <cell r="B1745" t="str">
            <v>Columnas cilíndricas de 0.30m</v>
          </cell>
          <cell r="C1745">
            <v>14.15</v>
          </cell>
          <cell r="D1745" t="str">
            <v>ML</v>
          </cell>
          <cell r="E1745">
            <v>693</v>
          </cell>
          <cell r="F1745">
            <v>0</v>
          </cell>
          <cell r="G1745">
            <v>9805.9500000000007</v>
          </cell>
          <cell r="H1745">
            <v>0</v>
          </cell>
        </row>
        <row r="1746">
          <cell r="B1746" t="str">
            <v>Total/UND</v>
          </cell>
          <cell r="G1746">
            <v>33088.759999999995</v>
          </cell>
          <cell r="H1746">
            <v>3837.11</v>
          </cell>
          <cell r="I1746">
            <v>36925.869999999995</v>
          </cell>
        </row>
        <row r="1748">
          <cell r="A1748">
            <v>104.23000000000012</v>
          </cell>
          <cell r="B1748" t="str">
            <v>COLUMNA CIRCULAR (0.30)MTS, F'C=210KG/CM2, 8Ø1/2, EST. Ø3/8"@0.20M</v>
          </cell>
          <cell r="C1748">
            <v>1</v>
          </cell>
          <cell r="D1748" t="str">
            <v>M3</v>
          </cell>
          <cell r="G1748">
            <v>30396.2</v>
          </cell>
          <cell r="H1748">
            <v>3410.44</v>
          </cell>
          <cell r="I1748">
            <v>33806.639999999999</v>
          </cell>
        </row>
        <row r="1749">
          <cell r="B1749" t="str">
            <v>Volumen Análisis</v>
          </cell>
          <cell r="C1749">
            <v>1</v>
          </cell>
          <cell r="D1749" t="str">
            <v>M3</v>
          </cell>
        </row>
        <row r="1750">
          <cell r="B1750" t="str">
            <v>Materiales y Equipos</v>
          </cell>
        </row>
        <row r="1751">
          <cell r="A1751" t="str">
            <v>AE004</v>
          </cell>
          <cell r="B1751" t="str">
            <v>Acero Estruc. Grado 40-60, 1" x 20 a 30 pies</v>
          </cell>
          <cell r="D1751" t="str">
            <v>QQ</v>
          </cell>
          <cell r="E1751">
            <v>3220.3389830508477</v>
          </cell>
          <cell r="F1751">
            <v>579.66101694915255</v>
          </cell>
          <cell r="G1751">
            <v>0</v>
          </cell>
          <cell r="H1751">
            <v>0</v>
          </cell>
        </row>
        <row r="1752">
          <cell r="A1752" t="str">
            <v>AE003</v>
          </cell>
          <cell r="B1752" t="str">
            <v>Acero Estruc. Grado 40-60, 3/4" x 20 a 30 pies</v>
          </cell>
          <cell r="D1752" t="str">
            <v>QQ</v>
          </cell>
          <cell r="E1752">
            <v>3220.3389830508477</v>
          </cell>
          <cell r="F1752">
            <v>579.66101694915255</v>
          </cell>
          <cell r="G1752">
            <v>0</v>
          </cell>
          <cell r="H1752">
            <v>0</v>
          </cell>
        </row>
        <row r="1753">
          <cell r="A1753" t="str">
            <v>AE002</v>
          </cell>
          <cell r="B1753" t="str">
            <v>Acero Estruc. Grado 40-60, 1/2" x 20 a 30 pies</v>
          </cell>
          <cell r="C1753">
            <v>2.93</v>
          </cell>
          <cell r="D1753" t="str">
            <v>QQ</v>
          </cell>
          <cell r="E1753">
            <v>3220.3389830508477</v>
          </cell>
          <cell r="F1753">
            <v>579.66101694915255</v>
          </cell>
          <cell r="G1753">
            <v>9435.59</v>
          </cell>
          <cell r="H1753">
            <v>1698.41</v>
          </cell>
        </row>
        <row r="1754">
          <cell r="A1754" t="str">
            <v>AE001</v>
          </cell>
          <cell r="B1754" t="str">
            <v>Acero Estruc. Grado 40-60, 3/8" x 20 a 30 pies</v>
          </cell>
          <cell r="C1754">
            <v>0.6</v>
          </cell>
          <cell r="D1754" t="str">
            <v>QQ</v>
          </cell>
          <cell r="E1754">
            <v>3220.3389830508477</v>
          </cell>
          <cell r="F1754">
            <v>579.66101694915255</v>
          </cell>
          <cell r="G1754">
            <v>1932.2</v>
          </cell>
          <cell r="H1754">
            <v>347.8</v>
          </cell>
        </row>
        <row r="1755">
          <cell r="A1755" t="str">
            <v>HI002</v>
          </cell>
          <cell r="B1755" t="str">
            <v>Hormigón 210 Kg/cm2 (incluye bomba y colocación)</v>
          </cell>
          <cell r="C1755">
            <v>1.05</v>
          </cell>
          <cell r="D1755" t="str">
            <v>M3</v>
          </cell>
          <cell r="E1755">
            <v>6528.69</v>
          </cell>
          <cell r="F1755">
            <v>1175.1600000000001</v>
          </cell>
          <cell r="G1755">
            <v>6855.12</v>
          </cell>
          <cell r="H1755">
            <v>1233.92</v>
          </cell>
        </row>
        <row r="1756">
          <cell r="A1756" t="str">
            <v>AE016</v>
          </cell>
          <cell r="B1756" t="str">
            <v>Alambre Galvanizado Calibre 18 (Varillas)</v>
          </cell>
          <cell r="C1756">
            <v>7.0600000000000005</v>
          </cell>
          <cell r="D1756" t="str">
            <v>LB</v>
          </cell>
          <cell r="E1756">
            <v>102.54237288135593</v>
          </cell>
          <cell r="F1756">
            <v>18.457627118644066</v>
          </cell>
          <cell r="G1756">
            <v>723.95</v>
          </cell>
          <cell r="H1756">
            <v>130.31</v>
          </cell>
        </row>
        <row r="1757">
          <cell r="B1757" t="str">
            <v>Mano de Obra</v>
          </cell>
        </row>
        <row r="1758">
          <cell r="A1758">
            <v>200.05999999999995</v>
          </cell>
          <cell r="B1758" t="str">
            <v>Coloc. acero normal</v>
          </cell>
          <cell r="C1758">
            <v>3.5300000000000002</v>
          </cell>
          <cell r="D1758" t="str">
            <v>QQ</v>
          </cell>
          <cell r="E1758">
            <v>465.55015207360725</v>
          </cell>
          <cell r="F1758">
            <v>0</v>
          </cell>
          <cell r="G1758">
            <v>1643.39</v>
          </cell>
          <cell r="H1758">
            <v>0</v>
          </cell>
        </row>
        <row r="1759">
          <cell r="A1759">
            <v>300.29999999999973</v>
          </cell>
          <cell r="B1759" t="str">
            <v>Columnas cilíndricas de 0.30m</v>
          </cell>
          <cell r="C1759">
            <v>14.15</v>
          </cell>
          <cell r="D1759" t="str">
            <v>ML</v>
          </cell>
          <cell r="E1759">
            <v>693</v>
          </cell>
          <cell r="F1759">
            <v>0</v>
          </cell>
          <cell r="G1759">
            <v>9805.9500000000007</v>
          </cell>
          <cell r="H1759">
            <v>0</v>
          </cell>
        </row>
        <row r="1760">
          <cell r="B1760" t="str">
            <v>Total/UND</v>
          </cell>
          <cell r="G1760">
            <v>30396.2</v>
          </cell>
          <cell r="H1760">
            <v>3410.44</v>
          </cell>
          <cell r="I1760">
            <v>33806.639999999999</v>
          </cell>
        </row>
        <row r="1762">
          <cell r="A1762">
            <v>104.24000000000012</v>
          </cell>
          <cell r="B1762" t="str">
            <v xml:space="preserve">COLUMNA (0.20X0.20)MTS, F'C=210KG/CM2, 4Ø1/2", EST. Ø3/8" @ 0.18M </v>
          </cell>
          <cell r="C1762">
            <v>1</v>
          </cell>
          <cell r="D1762" t="str">
            <v>M3</v>
          </cell>
          <cell r="G1762">
            <v>38557.089999999997</v>
          </cell>
          <cell r="H1762">
            <v>3631.8700000000003</v>
          </cell>
          <cell r="I1762">
            <v>42188.959999999999</v>
          </cell>
        </row>
        <row r="1763">
          <cell r="B1763" t="str">
            <v>Volumen Análisis</v>
          </cell>
          <cell r="C1763">
            <v>1</v>
          </cell>
          <cell r="D1763" t="str">
            <v>M3</v>
          </cell>
        </row>
        <row r="1764">
          <cell r="B1764" t="str">
            <v>Materiales y Equipos</v>
          </cell>
        </row>
        <row r="1765">
          <cell r="A1765" t="str">
            <v>AE004</v>
          </cell>
          <cell r="B1765" t="str">
            <v>Acero Estruc. Grado 40-60, 1" x 20 a 30 pies</v>
          </cell>
          <cell r="D1765" t="str">
            <v>QQ</v>
          </cell>
          <cell r="E1765">
            <v>3220.3389830508477</v>
          </cell>
          <cell r="F1765">
            <v>579.66101694915255</v>
          </cell>
          <cell r="G1765">
            <v>0</v>
          </cell>
          <cell r="H1765">
            <v>0</v>
          </cell>
        </row>
        <row r="1766">
          <cell r="A1766" t="str">
            <v>AE003</v>
          </cell>
          <cell r="B1766" t="str">
            <v>Acero Estruc. Grado 40-60, 3/4" x 20 a 30 pies</v>
          </cell>
          <cell r="D1766" t="str">
            <v>QQ</v>
          </cell>
          <cell r="E1766">
            <v>3220.3389830508477</v>
          </cell>
          <cell r="F1766">
            <v>579.66101694915255</v>
          </cell>
          <cell r="G1766">
            <v>0</v>
          </cell>
          <cell r="H1766">
            <v>0</v>
          </cell>
        </row>
        <row r="1767">
          <cell r="A1767" t="str">
            <v>AE002</v>
          </cell>
          <cell r="B1767" t="str">
            <v>Acero Estruc. Grado 40-60, 1/2" x 20 a 30 pies</v>
          </cell>
          <cell r="C1767">
            <v>2.73</v>
          </cell>
          <cell r="D1767" t="str">
            <v>QQ</v>
          </cell>
          <cell r="E1767">
            <v>3220.3389830508477</v>
          </cell>
          <cell r="F1767">
            <v>579.66101694915255</v>
          </cell>
          <cell r="G1767">
            <v>8791.5300000000007</v>
          </cell>
          <cell r="H1767">
            <v>1582.47</v>
          </cell>
        </row>
        <row r="1768">
          <cell r="A1768" t="str">
            <v>AE001</v>
          </cell>
          <cell r="B1768" t="str">
            <v>Acero Estruc. Grado 40-60, 3/8" x 20 a 30 pies</v>
          </cell>
          <cell r="C1768">
            <v>1.34</v>
          </cell>
          <cell r="D1768" t="str">
            <v>QQ</v>
          </cell>
          <cell r="E1768">
            <v>3220.3389830508477</v>
          </cell>
          <cell r="F1768">
            <v>579.66101694915255</v>
          </cell>
          <cell r="G1768">
            <v>4315.25</v>
          </cell>
          <cell r="H1768">
            <v>776.75</v>
          </cell>
        </row>
        <row r="1769">
          <cell r="A1769">
            <v>102.05000000000003</v>
          </cell>
          <cell r="B1769" t="str">
            <v>Vaciado y ligado Hormigón 1:2:4 - 10% desp</v>
          </cell>
          <cell r="C1769">
            <v>1.1000000000000001</v>
          </cell>
          <cell r="D1769" t="str">
            <v>M3</v>
          </cell>
          <cell r="E1769">
            <v>6337.1200000000008</v>
          </cell>
          <cell r="F1769">
            <v>1020.36</v>
          </cell>
          <cell r="G1769">
            <v>6970.83</v>
          </cell>
          <cell r="H1769">
            <v>1122.4000000000001</v>
          </cell>
        </row>
        <row r="1770">
          <cell r="A1770" t="str">
            <v>AE016</v>
          </cell>
          <cell r="B1770" t="str">
            <v>Alambre Galvanizado Calibre 18 (Varillas)</v>
          </cell>
          <cell r="C1770">
            <v>8.14</v>
          </cell>
          <cell r="D1770" t="str">
            <v>LB</v>
          </cell>
          <cell r="E1770">
            <v>102.54237288135593</v>
          </cell>
          <cell r="F1770">
            <v>18.457627118644066</v>
          </cell>
          <cell r="G1770">
            <v>834.69</v>
          </cell>
          <cell r="H1770">
            <v>150.25</v>
          </cell>
        </row>
        <row r="1771">
          <cell r="B1771" t="str">
            <v>Mano de Obra</v>
          </cell>
        </row>
        <row r="1772">
          <cell r="A1772">
            <v>200.05999999999995</v>
          </cell>
          <cell r="B1772" t="str">
            <v>Coloc. acero normal</v>
          </cell>
          <cell r="C1772">
            <v>4.07</v>
          </cell>
          <cell r="D1772" t="str">
            <v>QQ</v>
          </cell>
          <cell r="E1772">
            <v>465.55015207360725</v>
          </cell>
          <cell r="F1772">
            <v>0</v>
          </cell>
          <cell r="G1772">
            <v>1894.79</v>
          </cell>
          <cell r="H1772">
            <v>0</v>
          </cell>
        </row>
        <row r="1773">
          <cell r="A1773">
            <v>300.26999999999975</v>
          </cell>
          <cell r="B1773" t="str">
            <v>Columnas &lt; 0.30m de cara, por cara</v>
          </cell>
          <cell r="C1773">
            <v>99.999999999999986</v>
          </cell>
          <cell r="D1773" t="str">
            <v>ML</v>
          </cell>
          <cell r="E1773">
            <v>157.5</v>
          </cell>
          <cell r="F1773">
            <v>0</v>
          </cell>
          <cell r="G1773">
            <v>15750</v>
          </cell>
          <cell r="H1773">
            <v>0</v>
          </cell>
        </row>
        <row r="1774">
          <cell r="B1774" t="str">
            <v>Total/UND</v>
          </cell>
          <cell r="G1774">
            <v>38557.089999999997</v>
          </cell>
          <cell r="H1774">
            <v>3631.8700000000003</v>
          </cell>
          <cell r="I1774">
            <v>42188.959999999999</v>
          </cell>
        </row>
        <row r="1776">
          <cell r="A1776">
            <v>104.25000000000013</v>
          </cell>
          <cell r="B1776" t="str">
            <v>C1 ENTREPISO (0.50X0.70)MTS, HORM. IND. F'C=210KG/CM2, 16Ø1", 3 EST. Ø3/8" @ 0.10M TECN. LA GINA</v>
          </cell>
          <cell r="C1776">
            <v>1</v>
          </cell>
          <cell r="D1776" t="str">
            <v>M3</v>
          </cell>
          <cell r="G1776">
            <v>37034.550000000003</v>
          </cell>
          <cell r="H1776">
            <v>5719.3399999999992</v>
          </cell>
          <cell r="I1776">
            <v>42753.89</v>
          </cell>
        </row>
        <row r="1777">
          <cell r="B1777" t="str">
            <v>Volumen Análisis</v>
          </cell>
          <cell r="C1777">
            <v>1</v>
          </cell>
          <cell r="D1777" t="str">
            <v>M3</v>
          </cell>
        </row>
        <row r="1778">
          <cell r="B1778" t="str">
            <v>Materiales y Equipos</v>
          </cell>
        </row>
        <row r="1779">
          <cell r="A1779" t="str">
            <v>AE004</v>
          </cell>
          <cell r="B1779" t="str">
            <v>Acero Estruc. Grado 40-60, 1" x 20 a 30 pies</v>
          </cell>
          <cell r="C1779">
            <v>5.5</v>
          </cell>
          <cell r="D1779" t="str">
            <v>QQ</v>
          </cell>
          <cell r="E1779">
            <v>3220.3389830508477</v>
          </cell>
          <cell r="F1779">
            <v>579.66101694915255</v>
          </cell>
          <cell r="G1779">
            <v>17711.86</v>
          </cell>
          <cell r="H1779">
            <v>3188.14</v>
          </cell>
        </row>
        <row r="1780">
          <cell r="A1780" t="str">
            <v>AE003</v>
          </cell>
          <cell r="B1780" t="str">
            <v>Acero Estruc. Grado 40-60, 3/4" x 20 a 30 pies</v>
          </cell>
          <cell r="C1780">
            <v>0</v>
          </cell>
          <cell r="D1780" t="str">
            <v>QQ</v>
          </cell>
          <cell r="E1780">
            <v>3220.3389830508477</v>
          </cell>
          <cell r="F1780">
            <v>579.66101694915255</v>
          </cell>
          <cell r="G1780">
            <v>0</v>
          </cell>
          <cell r="H1780">
            <v>0</v>
          </cell>
        </row>
        <row r="1781">
          <cell r="A1781" t="str">
            <v>AE002</v>
          </cell>
          <cell r="B1781" t="str">
            <v>Acero Estruc. Grado 40-60, 1/2" x 20 a 30 pies</v>
          </cell>
          <cell r="C1781">
            <v>0</v>
          </cell>
          <cell r="D1781" t="str">
            <v>QQ</v>
          </cell>
          <cell r="E1781">
            <v>3220.3389830508477</v>
          </cell>
          <cell r="F1781">
            <v>579.66101694915255</v>
          </cell>
          <cell r="G1781">
            <v>0</v>
          </cell>
          <cell r="H1781">
            <v>0</v>
          </cell>
        </row>
        <row r="1782">
          <cell r="A1782" t="str">
            <v>AE001</v>
          </cell>
          <cell r="B1782" t="str">
            <v>Acero Estruc. Grado 40-60, 3/8" x 20 a 30 pies</v>
          </cell>
          <cell r="C1782">
            <v>1.87</v>
          </cell>
          <cell r="D1782" t="str">
            <v>QQ</v>
          </cell>
          <cell r="E1782">
            <v>3220.3389830508477</v>
          </cell>
          <cell r="F1782">
            <v>579.66101694915255</v>
          </cell>
          <cell r="G1782">
            <v>6022.03</v>
          </cell>
          <cell r="H1782">
            <v>1083.97</v>
          </cell>
        </row>
        <row r="1783">
          <cell r="A1783" t="str">
            <v>HI002</v>
          </cell>
          <cell r="B1783" t="str">
            <v>Hormigón 210 Kg/cm2 (incluye bomba y colocación)</v>
          </cell>
          <cell r="C1783">
            <v>1.05</v>
          </cell>
          <cell r="D1783" t="str">
            <v>QQ</v>
          </cell>
          <cell r="E1783">
            <v>6217.7966101694919</v>
          </cell>
          <cell r="F1783">
            <v>1119.2033898305085</v>
          </cell>
          <cell r="G1783">
            <v>6528.69</v>
          </cell>
          <cell r="H1783">
            <v>1175.1600000000001</v>
          </cell>
        </row>
        <row r="1784">
          <cell r="A1784" t="str">
            <v>AE016</v>
          </cell>
          <cell r="B1784" t="str">
            <v>Alambre Galvanizado Calibre 18 (Varillas)</v>
          </cell>
          <cell r="C1784">
            <v>14.74</v>
          </cell>
          <cell r="D1784" t="str">
            <v>LB</v>
          </cell>
          <cell r="E1784">
            <v>102.54237288135593</v>
          </cell>
          <cell r="F1784">
            <v>18.457627118644066</v>
          </cell>
          <cell r="G1784">
            <v>1511.47</v>
          </cell>
          <cell r="H1784">
            <v>272.07</v>
          </cell>
        </row>
        <row r="1785">
          <cell r="B1785" t="str">
            <v>Mano de Obra</v>
          </cell>
        </row>
        <row r="1786">
          <cell r="A1786">
            <v>200.05999999999995</v>
          </cell>
          <cell r="B1786" t="str">
            <v>Coloc. acero normal</v>
          </cell>
          <cell r="C1786">
            <v>7.37</v>
          </cell>
          <cell r="D1786" t="str">
            <v>QQ</v>
          </cell>
          <cell r="E1786">
            <v>465.55015207360725</v>
          </cell>
          <cell r="F1786">
            <v>0</v>
          </cell>
          <cell r="G1786">
            <v>3431.1</v>
          </cell>
          <cell r="H1786">
            <v>0</v>
          </cell>
        </row>
        <row r="1787">
          <cell r="A1787">
            <v>300.26999999999975</v>
          </cell>
          <cell r="B1787" t="str">
            <v>Columnas &lt; 0.30m de cara, por cara</v>
          </cell>
          <cell r="C1787">
            <v>11.428571428571429</v>
          </cell>
          <cell r="D1787" t="str">
            <v>ML</v>
          </cell>
          <cell r="E1787">
            <v>157.5</v>
          </cell>
          <cell r="F1787">
            <v>0</v>
          </cell>
          <cell r="G1787">
            <v>1800</v>
          </cell>
          <cell r="H1787">
            <v>0</v>
          </cell>
        </row>
        <row r="1788">
          <cell r="A1788">
            <v>300.27999999999975</v>
          </cell>
          <cell r="B1788" t="str">
            <v>Columnas &gt; 0.30m de cara, por cada 0.10m de ancho hasta 0.80m, a partir de 0.80m se considera muro</v>
          </cell>
          <cell r="C1788">
            <v>0.8</v>
          </cell>
          <cell r="D1788" t="str">
            <v>ML</v>
          </cell>
          <cell r="E1788">
            <v>36.75</v>
          </cell>
          <cell r="F1788">
            <v>0</v>
          </cell>
          <cell r="G1788">
            <v>29.4</v>
          </cell>
          <cell r="H1788">
            <v>0</v>
          </cell>
        </row>
        <row r="1789">
          <cell r="B1789" t="str">
            <v>Total/UND</v>
          </cell>
          <cell r="G1789">
            <v>37034.550000000003</v>
          </cell>
          <cell r="H1789">
            <v>5719.3399999999992</v>
          </cell>
          <cell r="I1789">
            <v>42753.89</v>
          </cell>
        </row>
        <row r="1791">
          <cell r="A1791">
            <v>104.26000000000013</v>
          </cell>
          <cell r="B1791" t="str">
            <v>C1 TECHO  (0.50X0.70)MTS, HORM. IND. F'C=210KG/CM2, 16Ø3/4", 3 EST. Ø3/8" @ 0.10M  TECN. LA GINA</v>
          </cell>
          <cell r="C1791">
            <v>1</v>
          </cell>
          <cell r="D1791" t="str">
            <v>M3</v>
          </cell>
          <cell r="G1791">
            <v>27774.049999999996</v>
          </cell>
          <cell r="H1791">
            <v>4251.88</v>
          </cell>
          <cell r="I1791">
            <v>32025.929999999997</v>
          </cell>
        </row>
        <row r="1792">
          <cell r="B1792" t="str">
            <v>Volumen Análisis</v>
          </cell>
          <cell r="C1792">
            <v>1</v>
          </cell>
          <cell r="D1792" t="str">
            <v>M3</v>
          </cell>
        </row>
        <row r="1793">
          <cell r="B1793" t="str">
            <v>Materiales y Equipos</v>
          </cell>
        </row>
        <row r="1794">
          <cell r="A1794" t="str">
            <v>AE004</v>
          </cell>
          <cell r="B1794" t="str">
            <v>Acero Estruc. Grado 40-60, 1" x 20 a 30 pies</v>
          </cell>
          <cell r="C1794">
            <v>0</v>
          </cell>
          <cell r="D1794" t="str">
            <v>QQ</v>
          </cell>
          <cell r="E1794">
            <v>3220.3389830508477</v>
          </cell>
          <cell r="F1794">
            <v>579.66101694915255</v>
          </cell>
          <cell r="G1794">
            <v>0</v>
          </cell>
          <cell r="H1794">
            <v>0</v>
          </cell>
        </row>
        <row r="1795">
          <cell r="A1795" t="str">
            <v>AE003</v>
          </cell>
          <cell r="B1795" t="str">
            <v>Acero Estruc. Grado 40-60, 3/4" x 20 a 30 pies</v>
          </cell>
          <cell r="C1795">
            <v>3.12</v>
          </cell>
          <cell r="D1795" t="str">
            <v>QQ</v>
          </cell>
          <cell r="E1795">
            <v>3220.3389830508477</v>
          </cell>
          <cell r="F1795">
            <v>579.66101694915255</v>
          </cell>
          <cell r="G1795">
            <v>10047.459999999999</v>
          </cell>
          <cell r="H1795">
            <v>1808.54</v>
          </cell>
        </row>
        <row r="1796">
          <cell r="A1796" t="str">
            <v>AE002</v>
          </cell>
          <cell r="B1796" t="str">
            <v>Acero Estruc. Grado 40-60, 1/2" x 20 a 30 pies</v>
          </cell>
          <cell r="C1796">
            <v>0</v>
          </cell>
          <cell r="D1796" t="str">
            <v>QQ</v>
          </cell>
          <cell r="E1796">
            <v>3220.3389830508477</v>
          </cell>
          <cell r="F1796">
            <v>579.66101694915255</v>
          </cell>
          <cell r="G1796">
            <v>0</v>
          </cell>
          <cell r="H1796">
            <v>0</v>
          </cell>
        </row>
        <row r="1797">
          <cell r="A1797" t="str">
            <v>AE001</v>
          </cell>
          <cell r="B1797" t="str">
            <v>Acero Estruc. Grado 40-60, 3/8" x 20 a 30 pies</v>
          </cell>
          <cell r="C1797">
            <v>1.87</v>
          </cell>
          <cell r="D1797" t="str">
            <v>QQ</v>
          </cell>
          <cell r="E1797">
            <v>3220.3389830508477</v>
          </cell>
          <cell r="F1797">
            <v>579.66101694915255</v>
          </cell>
          <cell r="G1797">
            <v>6022.03</v>
          </cell>
          <cell r="H1797">
            <v>1083.97</v>
          </cell>
        </row>
        <row r="1798">
          <cell r="A1798" t="str">
            <v>HI002</v>
          </cell>
          <cell r="B1798" t="str">
            <v>Hormigón 210 Kg/cm2 (incluye bomba y colocación)</v>
          </cell>
          <cell r="C1798">
            <v>1.05</v>
          </cell>
          <cell r="D1798" t="str">
            <v>QQ</v>
          </cell>
          <cell r="E1798">
            <v>6217.7966101694919</v>
          </cell>
          <cell r="F1798">
            <v>1119.2033898305085</v>
          </cell>
          <cell r="G1798">
            <v>6528.69</v>
          </cell>
          <cell r="H1798">
            <v>1175.1600000000001</v>
          </cell>
        </row>
        <row r="1799">
          <cell r="A1799" t="str">
            <v>AE016</v>
          </cell>
          <cell r="B1799" t="str">
            <v>Alambre Galvanizado Calibre 18 (Varillas)</v>
          </cell>
          <cell r="C1799">
            <v>9.98</v>
          </cell>
          <cell r="D1799" t="str">
            <v>LB</v>
          </cell>
          <cell r="E1799">
            <v>102.54237288135593</v>
          </cell>
          <cell r="F1799">
            <v>18.457627118644066</v>
          </cell>
          <cell r="G1799">
            <v>1023.37</v>
          </cell>
          <cell r="H1799">
            <v>184.21</v>
          </cell>
        </row>
        <row r="1800">
          <cell r="B1800" t="str">
            <v>Mano de Obra</v>
          </cell>
        </row>
        <row r="1801">
          <cell r="A1801">
            <v>200.05999999999995</v>
          </cell>
          <cell r="B1801" t="str">
            <v>Coloc. acero normal</v>
          </cell>
          <cell r="C1801">
            <v>4.99</v>
          </cell>
          <cell r="D1801" t="str">
            <v>QQ</v>
          </cell>
          <cell r="E1801">
            <v>465.55015207360725</v>
          </cell>
          <cell r="F1801">
            <v>0</v>
          </cell>
          <cell r="G1801">
            <v>2323.1</v>
          </cell>
          <cell r="H1801">
            <v>0</v>
          </cell>
        </row>
        <row r="1802">
          <cell r="A1802">
            <v>300.26999999999975</v>
          </cell>
          <cell r="B1802" t="str">
            <v>Columnas &lt; 0.30m de cara, por cara</v>
          </cell>
          <cell r="C1802">
            <v>11.428571428571429</v>
          </cell>
          <cell r="D1802" t="str">
            <v>ML</v>
          </cell>
          <cell r="E1802">
            <v>157.5</v>
          </cell>
          <cell r="F1802">
            <v>0</v>
          </cell>
          <cell r="G1802">
            <v>1800</v>
          </cell>
          <cell r="H1802">
            <v>0</v>
          </cell>
        </row>
        <row r="1803">
          <cell r="A1803">
            <v>300.27999999999975</v>
          </cell>
          <cell r="B1803" t="str">
            <v>Columnas &gt; 0.30m de cara, por cada 0.10m de ancho hasta 0.80m, a partir de 0.80m se considera muro</v>
          </cell>
          <cell r="C1803">
            <v>0.8</v>
          </cell>
          <cell r="D1803" t="str">
            <v>ML</v>
          </cell>
          <cell r="E1803">
            <v>36.75</v>
          </cell>
          <cell r="F1803">
            <v>0</v>
          </cell>
          <cell r="G1803">
            <v>29.4</v>
          </cell>
          <cell r="H1803">
            <v>0</v>
          </cell>
        </row>
        <row r="1804">
          <cell r="B1804" t="str">
            <v>Total/UND</v>
          </cell>
          <cell r="G1804">
            <v>27774.049999999996</v>
          </cell>
          <cell r="H1804">
            <v>4251.88</v>
          </cell>
          <cell r="I1804">
            <v>32025.929999999997</v>
          </cell>
        </row>
        <row r="1806">
          <cell r="A1806">
            <v>104.27000000000014</v>
          </cell>
          <cell r="B1806" t="str">
            <v>C2 (0.50X0.70)MTS, HORM. IND. F'C=210KG/CM2, 4Ø1"+12Ø3/4", 3 EST. Ø3/8" @ 0.10M               TECN. LA GINA</v>
          </cell>
          <cell r="C1806">
            <v>1</v>
          </cell>
          <cell r="D1806" t="str">
            <v>M3</v>
          </cell>
          <cell r="G1806">
            <v>30147.53</v>
          </cell>
          <cell r="H1806">
            <v>4628</v>
          </cell>
          <cell r="I1806">
            <v>34775.53</v>
          </cell>
        </row>
        <row r="1807">
          <cell r="B1807" t="str">
            <v>Volumen Análisis</v>
          </cell>
          <cell r="C1807">
            <v>1</v>
          </cell>
          <cell r="D1807" t="str">
            <v>M3</v>
          </cell>
        </row>
        <row r="1808">
          <cell r="B1808" t="str">
            <v>Materiales y Equipos</v>
          </cell>
        </row>
        <row r="1809">
          <cell r="A1809" t="str">
            <v>AE004</v>
          </cell>
          <cell r="B1809" t="str">
            <v>Acero Estruc. Grado 40-60, 1" x 20 a 30 pies</v>
          </cell>
          <cell r="C1809">
            <v>1.39</v>
          </cell>
          <cell r="D1809" t="str">
            <v>QQ</v>
          </cell>
          <cell r="E1809">
            <v>3220.3389830508477</v>
          </cell>
          <cell r="F1809">
            <v>579.66101694915255</v>
          </cell>
          <cell r="G1809">
            <v>4476.2700000000004</v>
          </cell>
          <cell r="H1809">
            <v>805.73</v>
          </cell>
        </row>
        <row r="1810">
          <cell r="A1810" t="str">
            <v>AE003</v>
          </cell>
          <cell r="B1810" t="str">
            <v>Acero Estruc. Grado 40-60, 3/4" x 20 a 30 pies</v>
          </cell>
          <cell r="C1810">
            <v>2.34</v>
          </cell>
          <cell r="D1810" t="str">
            <v>QQ</v>
          </cell>
          <cell r="E1810">
            <v>3220.3389830508477</v>
          </cell>
          <cell r="F1810">
            <v>579.66101694915255</v>
          </cell>
          <cell r="G1810">
            <v>7535.59</v>
          </cell>
          <cell r="H1810">
            <v>1356.41</v>
          </cell>
        </row>
        <row r="1811">
          <cell r="A1811" t="str">
            <v>AE002</v>
          </cell>
          <cell r="B1811" t="str">
            <v>Acero Estruc. Grado 40-60, 1/2" x 20 a 30 pies</v>
          </cell>
          <cell r="C1811">
            <v>0</v>
          </cell>
          <cell r="D1811" t="str">
            <v>QQ</v>
          </cell>
          <cell r="E1811">
            <v>3220.3389830508477</v>
          </cell>
          <cell r="F1811">
            <v>579.66101694915255</v>
          </cell>
          <cell r="G1811">
            <v>0</v>
          </cell>
          <cell r="H1811">
            <v>0</v>
          </cell>
        </row>
        <row r="1812">
          <cell r="A1812" t="str">
            <v>AE001</v>
          </cell>
          <cell r="B1812" t="str">
            <v>Acero Estruc. Grado 40-60, 3/8" x 20 a 30 pies</v>
          </cell>
          <cell r="C1812">
            <v>1.87</v>
          </cell>
          <cell r="D1812" t="str">
            <v>QQ</v>
          </cell>
          <cell r="E1812">
            <v>3220.3389830508477</v>
          </cell>
          <cell r="F1812">
            <v>579.66101694915255</v>
          </cell>
          <cell r="G1812">
            <v>6022.03</v>
          </cell>
          <cell r="H1812">
            <v>1083.97</v>
          </cell>
        </row>
        <row r="1813">
          <cell r="A1813" t="str">
            <v>HI002</v>
          </cell>
          <cell r="B1813" t="str">
            <v>Hormigón 210 Kg/cm2 (incluye bomba y colocación)</v>
          </cell>
          <cell r="C1813">
            <v>1.05</v>
          </cell>
          <cell r="D1813" t="str">
            <v>QQ</v>
          </cell>
          <cell r="E1813">
            <v>6217.7966101694919</v>
          </cell>
          <cell r="F1813">
            <v>1119.2033898305085</v>
          </cell>
          <cell r="G1813">
            <v>6528.69</v>
          </cell>
          <cell r="H1813">
            <v>1175.1600000000001</v>
          </cell>
        </row>
        <row r="1814">
          <cell r="A1814" t="str">
            <v>AE016</v>
          </cell>
          <cell r="B1814" t="str">
            <v>Alambre Galvanizado Calibre 18 (Varillas)</v>
          </cell>
          <cell r="C1814">
            <v>11.2</v>
          </cell>
          <cell r="D1814" t="str">
            <v>LB</v>
          </cell>
          <cell r="E1814">
            <v>102.54237288135593</v>
          </cell>
          <cell r="F1814">
            <v>18.457627118644066</v>
          </cell>
          <cell r="G1814">
            <v>1148.47</v>
          </cell>
          <cell r="H1814">
            <v>206.73</v>
          </cell>
        </row>
        <row r="1815">
          <cell r="B1815" t="str">
            <v>Mano de Obra</v>
          </cell>
        </row>
        <row r="1816">
          <cell r="A1816">
            <v>200.05999999999995</v>
          </cell>
          <cell r="B1816" t="str">
            <v>Coloc. acero normal</v>
          </cell>
          <cell r="C1816">
            <v>5.6</v>
          </cell>
          <cell r="D1816" t="str">
            <v>QQ</v>
          </cell>
          <cell r="E1816">
            <v>465.55015207360725</v>
          </cell>
          <cell r="F1816">
            <v>0</v>
          </cell>
          <cell r="G1816">
            <v>2607.08</v>
          </cell>
          <cell r="H1816">
            <v>0</v>
          </cell>
        </row>
        <row r="1817">
          <cell r="A1817">
            <v>300.26999999999975</v>
          </cell>
          <cell r="B1817" t="str">
            <v>Columnas &lt; 0.30m de cara, por cara</v>
          </cell>
          <cell r="C1817">
            <v>11.428571428571429</v>
          </cell>
          <cell r="D1817" t="str">
            <v>ML</v>
          </cell>
          <cell r="E1817">
            <v>157.5</v>
          </cell>
          <cell r="F1817">
            <v>0</v>
          </cell>
          <cell r="G1817">
            <v>1800</v>
          </cell>
          <cell r="H1817">
            <v>0</v>
          </cell>
        </row>
        <row r="1818">
          <cell r="A1818">
            <v>300.27999999999975</v>
          </cell>
          <cell r="B1818" t="str">
            <v>Columnas &gt; 0.30m de cara, por cada 0.10m de ancho hasta 0.80m, a partir de 0.80m se considera muro</v>
          </cell>
          <cell r="C1818">
            <v>0.8</v>
          </cell>
          <cell r="D1818" t="str">
            <v>ML</v>
          </cell>
          <cell r="E1818">
            <v>36.75</v>
          </cell>
          <cell r="F1818">
            <v>0</v>
          </cell>
          <cell r="G1818">
            <v>29.4</v>
          </cell>
          <cell r="H1818">
            <v>0</v>
          </cell>
        </row>
        <row r="1819">
          <cell r="B1819" t="str">
            <v>Total/UND</v>
          </cell>
          <cell r="G1819">
            <v>30147.53</v>
          </cell>
          <cell r="H1819">
            <v>4628</v>
          </cell>
          <cell r="I1819">
            <v>34775.53</v>
          </cell>
        </row>
        <row r="1821">
          <cell r="A1821">
            <v>104.28000000000014</v>
          </cell>
          <cell r="B1821" t="str">
            <v>C3 ENTREPISO (0.50X0.50)MTS, HORM. IND. F'C=210KG/CM2, 12Ø1", 3 EST. Ø3/8" @ 0.10M TECN. LA GINA</v>
          </cell>
          <cell r="C1821">
            <v>1</v>
          </cell>
          <cell r="D1821" t="str">
            <v>M3</v>
          </cell>
          <cell r="G1821">
            <v>40166.980000000003</v>
          </cell>
          <cell r="H1821">
            <v>6101.5999999999995</v>
          </cell>
          <cell r="I1821">
            <v>46268.58</v>
          </cell>
        </row>
        <row r="1822">
          <cell r="B1822" t="str">
            <v>Volumen Análisis</v>
          </cell>
          <cell r="C1822">
            <v>1</v>
          </cell>
          <cell r="D1822" t="str">
            <v>M3</v>
          </cell>
        </row>
        <row r="1823">
          <cell r="B1823" t="str">
            <v>Materiales y Equipos</v>
          </cell>
        </row>
        <row r="1824">
          <cell r="A1824" t="str">
            <v>AE004</v>
          </cell>
          <cell r="B1824" t="str">
            <v>Acero Estruc. Grado 40-60, 1" x 20 a 30 pies</v>
          </cell>
          <cell r="C1824">
            <v>5.83</v>
          </cell>
          <cell r="D1824" t="str">
            <v>QQ</v>
          </cell>
          <cell r="E1824">
            <v>3220.3389830508477</v>
          </cell>
          <cell r="F1824">
            <v>579.66101694915255</v>
          </cell>
          <cell r="G1824">
            <v>18774.580000000002</v>
          </cell>
          <cell r="H1824">
            <v>3379.42</v>
          </cell>
        </row>
        <row r="1825">
          <cell r="A1825" t="str">
            <v>AE003</v>
          </cell>
          <cell r="B1825" t="str">
            <v>Acero Estruc. Grado 40-60, 3/4" x 20 a 30 pies</v>
          </cell>
          <cell r="C1825">
            <v>0</v>
          </cell>
          <cell r="D1825" t="str">
            <v>QQ</v>
          </cell>
          <cell r="E1825">
            <v>3220.3389830508477</v>
          </cell>
          <cell r="F1825">
            <v>579.66101694915255</v>
          </cell>
          <cell r="G1825">
            <v>0</v>
          </cell>
          <cell r="H1825">
            <v>0</v>
          </cell>
        </row>
        <row r="1826">
          <cell r="A1826" t="str">
            <v>AE002</v>
          </cell>
          <cell r="B1826" t="str">
            <v>Acero Estruc. Grado 40-60, 1/2" x 20 a 30 pies</v>
          </cell>
          <cell r="C1826">
            <v>0</v>
          </cell>
          <cell r="D1826" t="str">
            <v>QQ</v>
          </cell>
          <cell r="E1826">
            <v>3220.3389830508477</v>
          </cell>
          <cell r="F1826">
            <v>579.66101694915255</v>
          </cell>
          <cell r="G1826">
            <v>0</v>
          </cell>
          <cell r="H1826">
            <v>0</v>
          </cell>
        </row>
        <row r="1827">
          <cell r="A1827" t="str">
            <v>AE001</v>
          </cell>
          <cell r="B1827" t="str">
            <v>Acero Estruc. Grado 40-60, 3/8" x 20 a 30 pies</v>
          </cell>
          <cell r="C1827">
            <v>2.16</v>
          </cell>
          <cell r="D1827" t="str">
            <v>QQ</v>
          </cell>
          <cell r="E1827">
            <v>3220.3389830508477</v>
          </cell>
          <cell r="F1827">
            <v>579.66101694915255</v>
          </cell>
          <cell r="G1827">
            <v>6955.93</v>
          </cell>
          <cell r="H1827">
            <v>1252.07</v>
          </cell>
        </row>
        <row r="1828">
          <cell r="A1828" t="str">
            <v>HI002</v>
          </cell>
          <cell r="B1828" t="str">
            <v>Hormigón 210 Kg/cm2 (incluye bomba y colocación)</v>
          </cell>
          <cell r="C1828">
            <v>1.05</v>
          </cell>
          <cell r="D1828" t="str">
            <v>QQ</v>
          </cell>
          <cell r="E1828">
            <v>6217.7966101694919</v>
          </cell>
          <cell r="F1828">
            <v>1119.2033898305085</v>
          </cell>
          <cell r="G1828">
            <v>6528.69</v>
          </cell>
          <cell r="H1828">
            <v>1175.1600000000001</v>
          </cell>
        </row>
        <row r="1829">
          <cell r="A1829" t="str">
            <v>AE016</v>
          </cell>
          <cell r="B1829" t="str">
            <v>Alambre Galvanizado Calibre 18 (Varillas)</v>
          </cell>
          <cell r="C1829">
            <v>15.98</v>
          </cell>
          <cell r="D1829" t="str">
            <v>LB</v>
          </cell>
          <cell r="E1829">
            <v>102.54237288135593</v>
          </cell>
          <cell r="F1829">
            <v>18.457627118644066</v>
          </cell>
          <cell r="G1829">
            <v>1638.63</v>
          </cell>
          <cell r="H1829">
            <v>294.95</v>
          </cell>
        </row>
        <row r="1830">
          <cell r="B1830" t="str">
            <v>Mano de Obra</v>
          </cell>
        </row>
        <row r="1831">
          <cell r="A1831">
            <v>200.05999999999995</v>
          </cell>
          <cell r="B1831" t="str">
            <v>Coloc. acero normal</v>
          </cell>
          <cell r="C1831">
            <v>7.99</v>
          </cell>
          <cell r="D1831" t="str">
            <v>QQ</v>
          </cell>
          <cell r="E1831">
            <v>465.55015207360725</v>
          </cell>
          <cell r="F1831">
            <v>0</v>
          </cell>
          <cell r="G1831">
            <v>3719.75</v>
          </cell>
          <cell r="H1831">
            <v>0</v>
          </cell>
        </row>
        <row r="1832">
          <cell r="A1832">
            <v>300.26999999999975</v>
          </cell>
          <cell r="B1832" t="str">
            <v>Columnas &lt; 0.30m de cara, por cara</v>
          </cell>
          <cell r="C1832">
            <v>16</v>
          </cell>
          <cell r="D1832" t="str">
            <v>ML</v>
          </cell>
          <cell r="E1832">
            <v>157.5</v>
          </cell>
          <cell r="F1832">
            <v>0</v>
          </cell>
          <cell r="G1832">
            <v>2520</v>
          </cell>
          <cell r="H1832">
            <v>0</v>
          </cell>
        </row>
        <row r="1833">
          <cell r="A1833">
            <v>300.27999999999975</v>
          </cell>
          <cell r="B1833" t="str">
            <v>Columnas &gt; 0.30m de cara, por cada 0.10m de ancho hasta 0.80m, a partir de 0.80m se considera muro</v>
          </cell>
          <cell r="C1833">
            <v>0.8</v>
          </cell>
          <cell r="D1833" t="str">
            <v>ML</v>
          </cell>
          <cell r="E1833">
            <v>36.75</v>
          </cell>
          <cell r="F1833">
            <v>0</v>
          </cell>
          <cell r="G1833">
            <v>29.4</v>
          </cell>
          <cell r="H1833">
            <v>0</v>
          </cell>
        </row>
        <row r="1834">
          <cell r="B1834" t="str">
            <v>Total/UND</v>
          </cell>
          <cell r="G1834">
            <v>40166.980000000003</v>
          </cell>
          <cell r="H1834">
            <v>6101.5999999999995</v>
          </cell>
          <cell r="I1834">
            <v>46268.58</v>
          </cell>
        </row>
        <row r="1836">
          <cell r="A1836">
            <v>104.29000000000015</v>
          </cell>
          <cell r="B1836" t="str">
            <v>C3 TECHO (0.50X0.50)MTS, HORM. IND. F'C=210KG/CM2, 12Ø3/4", 3 EST. Ø3/8" @ 0.10M TECN. LA GINA</v>
          </cell>
          <cell r="C1836">
            <v>1</v>
          </cell>
          <cell r="D1836" t="str">
            <v>M3</v>
          </cell>
          <cell r="G1836">
            <v>30244.98</v>
          </cell>
          <cell r="H1836">
            <v>4529.3399999999992</v>
          </cell>
          <cell r="I1836">
            <v>34774.32</v>
          </cell>
        </row>
        <row r="1837">
          <cell r="B1837" t="str">
            <v>Volumen Análisis</v>
          </cell>
          <cell r="C1837">
            <v>1</v>
          </cell>
          <cell r="D1837" t="str">
            <v>M3</v>
          </cell>
        </row>
        <row r="1838">
          <cell r="B1838" t="str">
            <v>Materiales y Equipos</v>
          </cell>
        </row>
        <row r="1839">
          <cell r="A1839" t="str">
            <v>AE004</v>
          </cell>
          <cell r="B1839" t="str">
            <v>Acero Estruc. Grado 40-60, 1" x 20 a 30 pies</v>
          </cell>
          <cell r="C1839">
            <v>0</v>
          </cell>
          <cell r="D1839" t="str">
            <v>QQ</v>
          </cell>
          <cell r="E1839">
            <v>3220.3389830508477</v>
          </cell>
          <cell r="F1839">
            <v>579.66101694915255</v>
          </cell>
          <cell r="G1839">
            <v>0</v>
          </cell>
          <cell r="H1839">
            <v>0</v>
          </cell>
        </row>
        <row r="1840">
          <cell r="A1840" t="str">
            <v>AE003</v>
          </cell>
          <cell r="B1840" t="str">
            <v>Acero Estruc. Grado 40-60, 3/4" x 20 a 30 pies</v>
          </cell>
          <cell r="C1840">
            <v>3.28</v>
          </cell>
          <cell r="D1840" t="str">
            <v>QQ</v>
          </cell>
          <cell r="E1840">
            <v>3220.3389830508477</v>
          </cell>
          <cell r="F1840">
            <v>579.66101694915255</v>
          </cell>
          <cell r="G1840">
            <v>10562.71</v>
          </cell>
          <cell r="H1840">
            <v>1901.29</v>
          </cell>
        </row>
        <row r="1841">
          <cell r="A1841" t="str">
            <v>AE002</v>
          </cell>
          <cell r="B1841" t="str">
            <v>Acero Estruc. Grado 40-60, 1/2" x 20 a 30 pies</v>
          </cell>
          <cell r="C1841">
            <v>0</v>
          </cell>
          <cell r="D1841" t="str">
            <v>QQ</v>
          </cell>
          <cell r="E1841">
            <v>3220.3389830508477</v>
          </cell>
          <cell r="F1841">
            <v>579.66101694915255</v>
          </cell>
          <cell r="G1841">
            <v>0</v>
          </cell>
          <cell r="H1841">
            <v>0</v>
          </cell>
        </row>
        <row r="1842">
          <cell r="A1842" t="str">
            <v>AE001</v>
          </cell>
          <cell r="B1842" t="str">
            <v>Acero Estruc. Grado 40-60, 3/8" x 20 a 30 pies</v>
          </cell>
          <cell r="C1842">
            <v>2.16</v>
          </cell>
          <cell r="D1842" t="str">
            <v>QQ</v>
          </cell>
          <cell r="E1842">
            <v>3220.3389830508477</v>
          </cell>
          <cell r="F1842">
            <v>579.66101694915255</v>
          </cell>
          <cell r="G1842">
            <v>6955.93</v>
          </cell>
          <cell r="H1842">
            <v>1252.07</v>
          </cell>
        </row>
        <row r="1843">
          <cell r="A1843" t="str">
            <v>HI002</v>
          </cell>
          <cell r="B1843" t="str">
            <v>Hormigón 210 Kg/cm2 (incluye bomba y colocación)</v>
          </cell>
          <cell r="C1843">
            <v>1.05</v>
          </cell>
          <cell r="D1843" t="str">
            <v>QQ</v>
          </cell>
          <cell r="E1843">
            <v>6217.7966101694919</v>
          </cell>
          <cell r="F1843">
            <v>1119.2033898305085</v>
          </cell>
          <cell r="G1843">
            <v>6528.69</v>
          </cell>
          <cell r="H1843">
            <v>1175.1600000000001</v>
          </cell>
        </row>
        <row r="1844">
          <cell r="A1844" t="str">
            <v>AE016</v>
          </cell>
          <cell r="B1844" t="str">
            <v>Alambre Galvanizado Calibre 18 (Varillas)</v>
          </cell>
          <cell r="C1844">
            <v>10.879999999999999</v>
          </cell>
          <cell r="D1844" t="str">
            <v>LB</v>
          </cell>
          <cell r="E1844">
            <v>102.54237288135593</v>
          </cell>
          <cell r="F1844">
            <v>18.457627118644066</v>
          </cell>
          <cell r="G1844">
            <v>1115.6600000000001</v>
          </cell>
          <cell r="H1844">
            <v>200.82</v>
          </cell>
        </row>
        <row r="1845">
          <cell r="B1845" t="str">
            <v>Mano de Obra</v>
          </cell>
        </row>
        <row r="1846">
          <cell r="A1846">
            <v>200.05999999999995</v>
          </cell>
          <cell r="B1846" t="str">
            <v>Coloc. acero normal</v>
          </cell>
          <cell r="C1846">
            <v>5.4399999999999995</v>
          </cell>
          <cell r="D1846" t="str">
            <v>QQ</v>
          </cell>
          <cell r="E1846">
            <v>465.55015207360725</v>
          </cell>
          <cell r="F1846">
            <v>0</v>
          </cell>
          <cell r="G1846">
            <v>2532.59</v>
          </cell>
          <cell r="H1846">
            <v>0</v>
          </cell>
        </row>
        <row r="1847">
          <cell r="A1847">
            <v>300.26999999999975</v>
          </cell>
          <cell r="B1847" t="str">
            <v>Columnas &lt; 0.30m de cara, por cara</v>
          </cell>
          <cell r="C1847">
            <v>16</v>
          </cell>
          <cell r="D1847" t="str">
            <v>ML</v>
          </cell>
          <cell r="E1847">
            <v>157.5</v>
          </cell>
          <cell r="F1847">
            <v>0</v>
          </cell>
          <cell r="G1847">
            <v>2520</v>
          </cell>
          <cell r="H1847">
            <v>0</v>
          </cell>
        </row>
        <row r="1848">
          <cell r="A1848">
            <v>300.27999999999975</v>
          </cell>
          <cell r="B1848" t="str">
            <v>Columnas &gt; 0.30m de cara, por cada 0.10m de ancho hasta 0.80m, a partir de 0.80m se considera muro</v>
          </cell>
          <cell r="C1848">
            <v>0.8</v>
          </cell>
          <cell r="D1848" t="str">
            <v>ML</v>
          </cell>
          <cell r="E1848">
            <v>36.75</v>
          </cell>
          <cell r="F1848">
            <v>0</v>
          </cell>
          <cell r="G1848">
            <v>29.4</v>
          </cell>
          <cell r="H1848">
            <v>0</v>
          </cell>
        </row>
        <row r="1849">
          <cell r="B1849" t="str">
            <v>Total/UND</v>
          </cell>
          <cell r="G1849">
            <v>30244.98</v>
          </cell>
          <cell r="H1849">
            <v>4529.3399999999992</v>
          </cell>
          <cell r="I1849">
            <v>34774.32</v>
          </cell>
        </row>
        <row r="1850">
          <cell r="A1850">
            <v>104.30000000000015</v>
          </cell>
          <cell r="B1850" t="str">
            <v xml:space="preserve">COLUMNA (0.40X0.25)MTS, F'C=210KG/CM2, 8Ø1/2 y 4Ø3/4", EST. Doble Ø3/8" @ 0.20M CAPILLA </v>
          </cell>
          <cell r="C1850">
            <v>1</v>
          </cell>
          <cell r="D1850" t="str">
            <v>M3</v>
          </cell>
          <cell r="G1850">
            <v>36829.839999999997</v>
          </cell>
          <cell r="H1850">
            <v>5741.19</v>
          </cell>
          <cell r="I1850">
            <v>42571.03</v>
          </cell>
        </row>
        <row r="1851">
          <cell r="B1851" t="str">
            <v>Volumen Análisis</v>
          </cell>
          <cell r="C1851">
            <v>1</v>
          </cell>
          <cell r="D1851" t="str">
            <v>M3</v>
          </cell>
        </row>
        <row r="1852">
          <cell r="B1852" t="str">
            <v>Materiales y Equipos</v>
          </cell>
        </row>
        <row r="1853">
          <cell r="A1853" t="str">
            <v>AE004</v>
          </cell>
          <cell r="B1853" t="str">
            <v>Acero Estruc. Grado 40-60, 1" x 20 a 30 pies</v>
          </cell>
          <cell r="C1853">
            <v>0</v>
          </cell>
          <cell r="D1853" t="str">
            <v>QQ</v>
          </cell>
          <cell r="E1853">
            <v>3220.3389830508477</v>
          </cell>
          <cell r="F1853">
            <v>579.66101694915255</v>
          </cell>
          <cell r="G1853">
            <v>0</v>
          </cell>
          <cell r="H1853">
            <v>0</v>
          </cell>
        </row>
        <row r="1854">
          <cell r="A1854" t="str">
            <v>AE003</v>
          </cell>
          <cell r="B1854" t="str">
            <v>Acero Estruc. Grado 40-60, 3/4" x 20 a 30 pies</v>
          </cell>
          <cell r="C1854">
            <v>3.06</v>
          </cell>
          <cell r="D1854" t="str">
            <v>QQ</v>
          </cell>
          <cell r="E1854">
            <v>3220.3389830508477</v>
          </cell>
          <cell r="F1854">
            <v>579.66101694915255</v>
          </cell>
          <cell r="G1854">
            <v>9854.24</v>
          </cell>
          <cell r="H1854">
            <v>1773.76</v>
          </cell>
        </row>
        <row r="1855">
          <cell r="A1855" t="str">
            <v>AE002</v>
          </cell>
          <cell r="B1855" t="str">
            <v>Acero Estruc. Grado 40-60, 1/2" x 20 a 30 pies</v>
          </cell>
          <cell r="C1855">
            <v>2.4900000000000002</v>
          </cell>
          <cell r="D1855" t="str">
            <v>QQ</v>
          </cell>
          <cell r="E1855">
            <v>3220.3389830508477</v>
          </cell>
          <cell r="F1855">
            <v>579.66101694915255</v>
          </cell>
          <cell r="G1855">
            <v>8018.64</v>
          </cell>
          <cell r="H1855">
            <v>1443.36</v>
          </cell>
        </row>
        <row r="1856">
          <cell r="A1856" t="str">
            <v>AE001</v>
          </cell>
          <cell r="B1856" t="str">
            <v>Acero Estruc. Grado 40-60, 3/8" x 20 a 30 pies</v>
          </cell>
          <cell r="C1856">
            <v>1.6658999999999999</v>
          </cell>
          <cell r="D1856" t="str">
            <v>QQ</v>
          </cell>
          <cell r="E1856">
            <v>3220.3389830508477</v>
          </cell>
          <cell r="F1856">
            <v>579.66101694915255</v>
          </cell>
          <cell r="G1856">
            <v>5364.76</v>
          </cell>
          <cell r="H1856">
            <v>965.66</v>
          </cell>
        </row>
        <row r="1857">
          <cell r="A1857" t="str">
            <v>HI003</v>
          </cell>
          <cell r="B1857" t="str">
            <v>Hormigón Industrial 210kg/cm2 - 10% desp</v>
          </cell>
          <cell r="C1857">
            <v>1.1000000000000001</v>
          </cell>
          <cell r="D1857" t="str">
            <v>M3</v>
          </cell>
          <cell r="E1857">
            <v>6525.42372881356</v>
          </cell>
          <cell r="F1857">
            <v>1174.5762711864409</v>
          </cell>
          <cell r="G1857">
            <v>7177.97</v>
          </cell>
          <cell r="H1857">
            <v>1292.03</v>
          </cell>
        </row>
        <row r="1858">
          <cell r="A1858" t="str">
            <v>AE016</v>
          </cell>
          <cell r="B1858" t="str">
            <v>Alambre Galvanizado Calibre 18 (Varillas)</v>
          </cell>
          <cell r="C1858">
            <v>14.431800000000001</v>
          </cell>
          <cell r="D1858" t="str">
            <v>LB</v>
          </cell>
          <cell r="E1858">
            <v>102.54237288135593</v>
          </cell>
          <cell r="F1858">
            <v>18.457627118644066</v>
          </cell>
          <cell r="G1858">
            <v>1479.87</v>
          </cell>
          <cell r="H1858">
            <v>266.38</v>
          </cell>
        </row>
        <row r="1859">
          <cell r="B1859" t="str">
            <v>Mano de Obra</v>
          </cell>
        </row>
        <row r="1860">
          <cell r="A1860">
            <v>200.05999999999995</v>
          </cell>
          <cell r="B1860" t="str">
            <v>Coloc. acero normal</v>
          </cell>
          <cell r="C1860">
            <v>7.2159000000000004</v>
          </cell>
          <cell r="D1860" t="str">
            <v>QQ</v>
          </cell>
          <cell r="E1860">
            <v>465.55015207360725</v>
          </cell>
          <cell r="F1860">
            <v>0</v>
          </cell>
          <cell r="G1860">
            <v>3359.36</v>
          </cell>
          <cell r="H1860">
            <v>0</v>
          </cell>
        </row>
        <row r="1861">
          <cell r="A1861">
            <v>300.26999999999975</v>
          </cell>
          <cell r="B1861" t="str">
            <v>Columnas &lt; 0.30m de cara, por cara</v>
          </cell>
          <cell r="C1861">
            <v>10</v>
          </cell>
          <cell r="D1861" t="str">
            <v>ML</v>
          </cell>
          <cell r="E1861">
            <v>157.5</v>
          </cell>
          <cell r="F1861">
            <v>0</v>
          </cell>
          <cell r="G1861">
            <v>1575</v>
          </cell>
          <cell r="H1861">
            <v>0</v>
          </cell>
        </row>
        <row r="1862">
          <cell r="B1862" t="str">
            <v>Total/UND</v>
          </cell>
          <cell r="G1862">
            <v>36829.839999999997</v>
          </cell>
          <cell r="H1862">
            <v>5741.19</v>
          </cell>
          <cell r="I1862">
            <v>42571.03</v>
          </cell>
        </row>
        <row r="1864">
          <cell r="A1864">
            <v>104.31000000000016</v>
          </cell>
          <cell r="B1864" t="str">
            <v xml:space="preserve">COLUMNA C2(0.25X0.25)MTS, F'C=210KG/CM2, 8Ø1/2", EST. Ø3/8"@0.15M   </v>
          </cell>
          <cell r="C1864">
            <v>1</v>
          </cell>
          <cell r="D1864" t="str">
            <v>M3</v>
          </cell>
          <cell r="G1864">
            <v>29257.989999999998</v>
          </cell>
          <cell r="H1864">
            <v>4384.63</v>
          </cell>
          <cell r="I1864">
            <v>33642.619999999995</v>
          </cell>
        </row>
        <row r="1865">
          <cell r="B1865" t="str">
            <v>Volumen Análisis</v>
          </cell>
          <cell r="C1865">
            <v>1</v>
          </cell>
          <cell r="D1865" t="str">
            <v>M3</v>
          </cell>
        </row>
        <row r="1866">
          <cell r="B1866" t="str">
            <v>Materiales y Equipos</v>
          </cell>
        </row>
        <row r="1867">
          <cell r="A1867" t="str">
            <v>AE004</v>
          </cell>
          <cell r="B1867" t="str">
            <v>Acero Estruc. Grado 40-60, 1" x 20 a 30 pies</v>
          </cell>
          <cell r="D1867" t="str">
            <v>QQ</v>
          </cell>
          <cell r="E1867">
            <v>3220.3389830508477</v>
          </cell>
          <cell r="F1867">
            <v>579.66101694915255</v>
          </cell>
          <cell r="G1867">
            <v>0</v>
          </cell>
          <cell r="H1867">
            <v>0</v>
          </cell>
        </row>
        <row r="1868">
          <cell r="A1868" t="str">
            <v>AE003</v>
          </cell>
          <cell r="B1868" t="str">
            <v>Acero Estruc. Grado 40-60, 3/4" x 20 a 30 pies</v>
          </cell>
          <cell r="D1868" t="str">
            <v>QQ</v>
          </cell>
          <cell r="E1868">
            <v>3220.3389830508477</v>
          </cell>
          <cell r="F1868">
            <v>579.66101694915255</v>
          </cell>
          <cell r="G1868">
            <v>0</v>
          </cell>
          <cell r="H1868">
            <v>0</v>
          </cell>
        </row>
        <row r="1869">
          <cell r="A1869" t="str">
            <v>AE002</v>
          </cell>
          <cell r="B1869" t="str">
            <v>Acero Estruc. Grado 40-60, 1/2" x 20 a 30 pies</v>
          </cell>
          <cell r="C1869">
            <v>3.82</v>
          </cell>
          <cell r="D1869" t="str">
            <v>QQ</v>
          </cell>
          <cell r="E1869">
            <v>3220.3389830508477</v>
          </cell>
          <cell r="F1869">
            <v>579.66101694915255</v>
          </cell>
          <cell r="G1869">
            <v>12301.69</v>
          </cell>
          <cell r="H1869">
            <v>2214.31</v>
          </cell>
        </row>
        <row r="1870">
          <cell r="A1870" t="str">
            <v>AE001</v>
          </cell>
          <cell r="B1870" t="str">
            <v>Acero Estruc. Grado 40-60, 3/8" x 20 a 30 pies</v>
          </cell>
          <cell r="C1870">
            <v>1.29</v>
          </cell>
          <cell r="D1870" t="str">
            <v>QQ</v>
          </cell>
          <cell r="E1870">
            <v>3220.3389830508477</v>
          </cell>
          <cell r="F1870">
            <v>579.66101694915255</v>
          </cell>
          <cell r="G1870">
            <v>4154.24</v>
          </cell>
          <cell r="H1870">
            <v>747.76</v>
          </cell>
        </row>
        <row r="1871">
          <cell r="A1871" t="str">
            <v>HI002</v>
          </cell>
          <cell r="B1871" t="str">
            <v>Hormigón 210 Kg/cm2 (incluye bomba y colocación)</v>
          </cell>
          <cell r="C1871">
            <v>1.05</v>
          </cell>
          <cell r="D1871" t="str">
            <v>M3</v>
          </cell>
          <cell r="E1871">
            <v>6528.69</v>
          </cell>
          <cell r="F1871">
            <v>1175.1600000000001</v>
          </cell>
          <cell r="G1871">
            <v>6855.12</v>
          </cell>
          <cell r="H1871">
            <v>1233.92</v>
          </cell>
        </row>
        <row r="1872">
          <cell r="A1872" t="str">
            <v>AE016</v>
          </cell>
          <cell r="B1872" t="str">
            <v>Alambre Galvanizado Calibre 18 (Varillas)</v>
          </cell>
          <cell r="C1872">
            <v>10.219999999999999</v>
          </cell>
          <cell r="D1872" t="str">
            <v>LB</v>
          </cell>
          <cell r="E1872">
            <v>102.54237288135593</v>
          </cell>
          <cell r="F1872">
            <v>18.457627118644066</v>
          </cell>
          <cell r="G1872">
            <v>1047.98</v>
          </cell>
          <cell r="H1872">
            <v>188.64</v>
          </cell>
        </row>
        <row r="1873">
          <cell r="B1873" t="str">
            <v>Mano de Obra</v>
          </cell>
        </row>
        <row r="1874">
          <cell r="A1874">
            <v>200.05999999999995</v>
          </cell>
          <cell r="B1874" t="str">
            <v>Coloc. acero normal</v>
          </cell>
          <cell r="C1874">
            <v>5.1099999999999994</v>
          </cell>
          <cell r="D1874" t="str">
            <v>QQ</v>
          </cell>
          <cell r="E1874">
            <v>465.55015207360725</v>
          </cell>
          <cell r="F1874">
            <v>0</v>
          </cell>
          <cell r="G1874">
            <v>2378.96</v>
          </cell>
          <cell r="H1874">
            <v>0</v>
          </cell>
        </row>
        <row r="1875">
          <cell r="A1875">
            <v>300.26999999999975</v>
          </cell>
          <cell r="B1875" t="str">
            <v>Columnas &lt; 0.30m de cara, por cara</v>
          </cell>
          <cell r="C1875">
            <v>16</v>
          </cell>
          <cell r="D1875" t="str">
            <v>ML</v>
          </cell>
          <cell r="E1875">
            <v>157.5</v>
          </cell>
          <cell r="F1875">
            <v>0</v>
          </cell>
          <cell r="G1875">
            <v>2520</v>
          </cell>
          <cell r="H1875">
            <v>0</v>
          </cell>
        </row>
        <row r="1876">
          <cell r="B1876" t="str">
            <v>Total/UND</v>
          </cell>
          <cell r="G1876">
            <v>29257.989999999998</v>
          </cell>
          <cell r="H1876">
            <v>4384.63</v>
          </cell>
          <cell r="I1876">
            <v>33642.619999999995</v>
          </cell>
        </row>
        <row r="1878">
          <cell r="A1878">
            <v>104.32000000000016</v>
          </cell>
          <cell r="B1878" t="str">
            <v>COLUMNA C3(0.30X0.25)MTS, F'C=210KG/CM2, 8Ø1/2"+ 2Ø1/2", EST. Ø3/8"@0.15M   (CAPILLA SAN MARTÍN)</v>
          </cell>
          <cell r="C1878">
            <v>1</v>
          </cell>
          <cell r="D1878" t="str">
            <v>M3</v>
          </cell>
          <cell r="G1878">
            <v>15881.05</v>
          </cell>
          <cell r="H1878">
            <v>2331.4300000000003</v>
          </cell>
          <cell r="I1878">
            <v>18212.48</v>
          </cell>
        </row>
        <row r="1879">
          <cell r="B1879" t="str">
            <v>Volumen Análisis</v>
          </cell>
          <cell r="C1879">
            <v>1</v>
          </cell>
          <cell r="D1879" t="str">
            <v>M3</v>
          </cell>
        </row>
        <row r="1880">
          <cell r="B1880" t="str">
            <v>Materiales y Equipos</v>
          </cell>
        </row>
        <row r="1881">
          <cell r="A1881" t="str">
            <v>AE004</v>
          </cell>
          <cell r="B1881" t="str">
            <v>Acero Estruc. Grado 40-60, 1" x 20 a 30 pies</v>
          </cell>
          <cell r="D1881" t="str">
            <v>QQ</v>
          </cell>
          <cell r="E1881">
            <v>3220.3389830508477</v>
          </cell>
          <cell r="F1881">
            <v>579.66101694915255</v>
          </cell>
          <cell r="G1881">
            <v>0</v>
          </cell>
          <cell r="H1881">
            <v>0</v>
          </cell>
        </row>
        <row r="1882">
          <cell r="A1882" t="str">
            <v>AE003</v>
          </cell>
          <cell r="B1882" t="str">
            <v>Acero Estruc. Grado 40-60, 3/4" x 20 a 30 pies</v>
          </cell>
          <cell r="D1882" t="str">
            <v>QQ</v>
          </cell>
          <cell r="E1882">
            <v>3220.3389830508477</v>
          </cell>
          <cell r="F1882">
            <v>579.66101694915255</v>
          </cell>
          <cell r="G1882">
            <v>0</v>
          </cell>
          <cell r="H1882">
            <v>0</v>
          </cell>
        </row>
        <row r="1883">
          <cell r="A1883" t="str">
            <v>AE002</v>
          </cell>
          <cell r="B1883" t="str">
            <v>Acero Estruc. Grado 40-60, 1/2" x 20 a 30 pies</v>
          </cell>
          <cell r="C1883">
            <v>1.1200000000000001</v>
          </cell>
          <cell r="D1883" t="str">
            <v>QQ</v>
          </cell>
          <cell r="E1883">
            <v>3220.3389830508477</v>
          </cell>
          <cell r="F1883">
            <v>579.66101694915255</v>
          </cell>
          <cell r="G1883">
            <v>3606.78</v>
          </cell>
          <cell r="H1883">
            <v>649.22</v>
          </cell>
        </row>
        <row r="1884">
          <cell r="A1884" t="str">
            <v>AE001</v>
          </cell>
          <cell r="B1884" t="str">
            <v>Acero Estruc. Grado 40-60, 3/8" x 20 a 30 pies</v>
          </cell>
          <cell r="C1884">
            <v>0.66</v>
          </cell>
          <cell r="D1884" t="str">
            <v>QQ</v>
          </cell>
          <cell r="E1884">
            <v>3220.3389830508477</v>
          </cell>
          <cell r="F1884">
            <v>579.66101694915255</v>
          </cell>
          <cell r="G1884">
            <v>2125.42</v>
          </cell>
          <cell r="H1884">
            <v>382.58</v>
          </cell>
        </row>
        <row r="1885">
          <cell r="A1885" t="str">
            <v>HI002</v>
          </cell>
          <cell r="B1885" t="str">
            <v>Hormigón 210 Kg/cm2 (incluye bomba y colocación)</v>
          </cell>
          <cell r="C1885">
            <v>1.05</v>
          </cell>
          <cell r="D1885" t="str">
            <v>M3</v>
          </cell>
          <cell r="E1885">
            <v>6528.69</v>
          </cell>
          <cell r="F1885">
            <v>1175.1600000000001</v>
          </cell>
          <cell r="G1885">
            <v>6855.12</v>
          </cell>
          <cell r="H1885">
            <v>1233.92</v>
          </cell>
        </row>
        <row r="1886">
          <cell r="A1886" t="str">
            <v>AE016</v>
          </cell>
          <cell r="B1886" t="str">
            <v>Alambre Galvanizado Calibre 18 (Varillas)</v>
          </cell>
          <cell r="C1886">
            <v>3.5600000000000005</v>
          </cell>
          <cell r="D1886" t="str">
            <v>LB</v>
          </cell>
          <cell r="E1886">
            <v>102.54237288135593</v>
          </cell>
          <cell r="F1886">
            <v>18.457627118644066</v>
          </cell>
          <cell r="G1886">
            <v>365.05</v>
          </cell>
          <cell r="H1886">
            <v>65.709999999999994</v>
          </cell>
        </row>
        <row r="1887">
          <cell r="B1887" t="str">
            <v>Mano de Obra</v>
          </cell>
        </row>
        <row r="1888">
          <cell r="A1888">
            <v>200.05999999999995</v>
          </cell>
          <cell r="B1888" t="str">
            <v>Coloc. acero normal</v>
          </cell>
          <cell r="C1888">
            <v>1.7800000000000002</v>
          </cell>
          <cell r="D1888" t="str">
            <v>QQ</v>
          </cell>
          <cell r="E1888">
            <v>465.55015207360725</v>
          </cell>
          <cell r="F1888">
            <v>0</v>
          </cell>
          <cell r="G1888">
            <v>828.68</v>
          </cell>
          <cell r="H1888">
            <v>0</v>
          </cell>
        </row>
        <row r="1889">
          <cell r="A1889">
            <v>300.26999999999975</v>
          </cell>
          <cell r="B1889" t="str">
            <v>Columnas &lt; 0.30m de cara, por cara</v>
          </cell>
          <cell r="C1889">
            <v>13.333333333333334</v>
          </cell>
          <cell r="D1889" t="str">
            <v>ML</v>
          </cell>
          <cell r="E1889">
            <v>157.5</v>
          </cell>
          <cell r="F1889">
            <v>0</v>
          </cell>
          <cell r="G1889">
            <v>2100</v>
          </cell>
          <cell r="H1889">
            <v>0</v>
          </cell>
        </row>
        <row r="1890">
          <cell r="B1890" t="str">
            <v>Total/UND</v>
          </cell>
          <cell r="G1890">
            <v>15881.05</v>
          </cell>
          <cell r="H1890">
            <v>2331.4300000000003</v>
          </cell>
          <cell r="I1890">
            <v>18212.48</v>
          </cell>
        </row>
        <row r="1892">
          <cell r="A1892">
            <v>104.33000000000017</v>
          </cell>
          <cell r="B1892" t="str">
            <v>COLUMNA C2(0.30X0.30)MTS, F'C=210KG/CM2, 6Ø3/4"+ 2Ø1/2", EST DOBLE. Ø3/8"@0.15M   (CAPILLA SAN MARTÍN)</v>
          </cell>
          <cell r="C1892">
            <v>1</v>
          </cell>
          <cell r="D1892" t="str">
            <v>M3</v>
          </cell>
          <cell r="G1892">
            <v>13196.47</v>
          </cell>
          <cell r="H1892">
            <v>1961.48</v>
          </cell>
          <cell r="I1892">
            <v>15157.949999999999</v>
          </cell>
        </row>
        <row r="1893">
          <cell r="B1893" t="str">
            <v>Volumen Análisis</v>
          </cell>
          <cell r="C1893">
            <v>1</v>
          </cell>
          <cell r="D1893" t="str">
            <v>M3</v>
          </cell>
        </row>
        <row r="1894">
          <cell r="B1894" t="str">
            <v>Materiales y Equipos</v>
          </cell>
        </row>
        <row r="1895">
          <cell r="A1895" t="str">
            <v>AE004</v>
          </cell>
          <cell r="B1895" t="str">
            <v>Acero Estruc. Grado 40-60, 1" x 20 a 30 pies</v>
          </cell>
          <cell r="D1895" t="str">
            <v>QQ</v>
          </cell>
          <cell r="E1895">
            <v>3220.3389830508477</v>
          </cell>
          <cell r="F1895">
            <v>579.66101694915255</v>
          </cell>
          <cell r="G1895">
            <v>0</v>
          </cell>
          <cell r="H1895">
            <v>0</v>
          </cell>
        </row>
        <row r="1896">
          <cell r="A1896" t="str">
            <v>AE003</v>
          </cell>
          <cell r="B1896" t="str">
            <v>Acero Estruc. Grado 40-60, 3/4" x 20 a 30 pies</v>
          </cell>
          <cell r="C1896">
            <v>0.73</v>
          </cell>
          <cell r="D1896" t="str">
            <v>QQ</v>
          </cell>
          <cell r="E1896">
            <v>3220.3389830508477</v>
          </cell>
          <cell r="F1896">
            <v>579.66101694915255</v>
          </cell>
          <cell r="G1896">
            <v>2350.85</v>
          </cell>
          <cell r="H1896">
            <v>423.15</v>
          </cell>
        </row>
        <row r="1897">
          <cell r="A1897" t="str">
            <v>AE002</v>
          </cell>
          <cell r="B1897" t="str">
            <v>Acero Estruc. Grado 40-60, 1/2" x 20 a 30 pies</v>
          </cell>
          <cell r="C1897">
            <v>0.09</v>
          </cell>
          <cell r="D1897" t="str">
            <v>QQ</v>
          </cell>
          <cell r="E1897">
            <v>3220.3389830508477</v>
          </cell>
          <cell r="F1897">
            <v>579.66101694915255</v>
          </cell>
          <cell r="G1897">
            <v>289.83</v>
          </cell>
          <cell r="H1897">
            <v>52.17</v>
          </cell>
        </row>
        <row r="1898">
          <cell r="A1898" t="str">
            <v>AE001</v>
          </cell>
          <cell r="B1898" t="str">
            <v>Acero Estruc. Grado 40-60, 3/8" x 20 a 30 pies</v>
          </cell>
          <cell r="C1898">
            <v>0.36</v>
          </cell>
          <cell r="D1898" t="str">
            <v>QQ</v>
          </cell>
          <cell r="E1898">
            <v>3220.3389830508477</v>
          </cell>
          <cell r="F1898">
            <v>579.66101694915255</v>
          </cell>
          <cell r="G1898">
            <v>1159.32</v>
          </cell>
          <cell r="H1898">
            <v>208.68</v>
          </cell>
        </row>
        <row r="1899">
          <cell r="A1899" t="str">
            <v>HI002</v>
          </cell>
          <cell r="B1899" t="str">
            <v>Hormigón 210 Kg/cm2 (incluye bomba y colocación)</v>
          </cell>
          <cell r="C1899">
            <v>1.05</v>
          </cell>
          <cell r="D1899" t="str">
            <v>M3</v>
          </cell>
          <cell r="E1899">
            <v>6528.69</v>
          </cell>
          <cell r="F1899">
            <v>1175.1600000000001</v>
          </cell>
          <cell r="G1899">
            <v>6855.12</v>
          </cell>
          <cell r="H1899">
            <v>1233.92</v>
          </cell>
        </row>
        <row r="1900">
          <cell r="A1900" t="str">
            <v>AE016</v>
          </cell>
          <cell r="B1900" t="str">
            <v>Alambre Galvanizado Calibre 18 (Varillas)</v>
          </cell>
          <cell r="C1900">
            <v>2.36</v>
          </cell>
          <cell r="D1900" t="str">
            <v>LB</v>
          </cell>
          <cell r="E1900">
            <v>102.54237288135593</v>
          </cell>
          <cell r="F1900">
            <v>18.457627118644066</v>
          </cell>
          <cell r="G1900">
            <v>242</v>
          </cell>
          <cell r="H1900">
            <v>43.56</v>
          </cell>
        </row>
        <row r="1901">
          <cell r="B1901" t="str">
            <v>Mano de Obra</v>
          </cell>
        </row>
        <row r="1902">
          <cell r="A1902">
            <v>200.05999999999995</v>
          </cell>
          <cell r="B1902" t="str">
            <v>Coloc. acero normal</v>
          </cell>
          <cell r="C1902">
            <v>1.18</v>
          </cell>
          <cell r="D1902" t="str">
            <v>QQ</v>
          </cell>
          <cell r="E1902">
            <v>465.55015207360725</v>
          </cell>
          <cell r="F1902">
            <v>0</v>
          </cell>
          <cell r="G1902">
            <v>549.35</v>
          </cell>
          <cell r="H1902">
            <v>0</v>
          </cell>
        </row>
        <row r="1903">
          <cell r="A1903">
            <v>300.26999999999975</v>
          </cell>
          <cell r="B1903" t="str">
            <v>Columnas &lt; 0.30m de cara, por cara</v>
          </cell>
          <cell r="C1903">
            <v>11.111111111111111</v>
          </cell>
          <cell r="D1903" t="str">
            <v>ML</v>
          </cell>
          <cell r="E1903">
            <v>157.5</v>
          </cell>
          <cell r="F1903">
            <v>0</v>
          </cell>
          <cell r="G1903">
            <v>1750</v>
          </cell>
          <cell r="H1903">
            <v>0</v>
          </cell>
        </row>
        <row r="1904">
          <cell r="B1904" t="str">
            <v>Total/UND</v>
          </cell>
          <cell r="G1904">
            <v>13196.47</v>
          </cell>
          <cell r="H1904">
            <v>1961.48</v>
          </cell>
          <cell r="I1904">
            <v>15157.949999999999</v>
          </cell>
        </row>
        <row r="1906">
          <cell r="A1906">
            <v>104.34000000000017</v>
          </cell>
          <cell r="B1906" t="str">
            <v>COLUMNA C4(0.30X0.25)MTS, F'C=210KG/CM2, 8Ø1/2", EST. Ø3/8"@0.15M   (CAPILLA SAN MARTÍN)</v>
          </cell>
          <cell r="C1906">
            <v>1</v>
          </cell>
          <cell r="D1906" t="str">
            <v>M3</v>
          </cell>
          <cell r="G1906">
            <v>17009.440000000002</v>
          </cell>
          <cell r="H1906">
            <v>2510.23</v>
          </cell>
          <cell r="I1906">
            <v>19519.670000000002</v>
          </cell>
        </row>
        <row r="1907">
          <cell r="B1907" t="str">
            <v>Volumen Análisis</v>
          </cell>
          <cell r="C1907">
            <v>1</v>
          </cell>
          <cell r="D1907" t="str">
            <v>M3</v>
          </cell>
        </row>
        <row r="1908">
          <cell r="B1908" t="str">
            <v>Materiales y Equipos</v>
          </cell>
        </row>
        <row r="1909">
          <cell r="A1909" t="str">
            <v>AE004</v>
          </cell>
          <cell r="B1909" t="str">
            <v>Acero Estruc. Grado 40-60, 1" x 20 a 30 pies</v>
          </cell>
          <cell r="D1909" t="str">
            <v>QQ</v>
          </cell>
          <cell r="E1909">
            <v>3220.3389830508477</v>
          </cell>
          <cell r="F1909">
            <v>579.66101694915255</v>
          </cell>
          <cell r="G1909">
            <v>0</v>
          </cell>
          <cell r="H1909">
            <v>0</v>
          </cell>
        </row>
        <row r="1910">
          <cell r="A1910" t="str">
            <v>AE003</v>
          </cell>
          <cell r="B1910" t="str">
            <v>Acero Estruc. Grado 40-60, 3/4" x 20 a 30 pies</v>
          </cell>
          <cell r="C1910">
            <v>0</v>
          </cell>
          <cell r="D1910" t="str">
            <v>QQ</v>
          </cell>
          <cell r="E1910">
            <v>3220.3389830508477</v>
          </cell>
          <cell r="F1910">
            <v>579.66101694915255</v>
          </cell>
          <cell r="G1910">
            <v>0</v>
          </cell>
          <cell r="H1910">
            <v>0</v>
          </cell>
        </row>
        <row r="1911">
          <cell r="A1911" t="str">
            <v>AE002</v>
          </cell>
          <cell r="B1911" t="str">
            <v>Acero Estruc. Grado 40-60, 1/2" x 20 a 30 pies</v>
          </cell>
          <cell r="C1911">
            <v>1.32</v>
          </cell>
          <cell r="D1911" t="str">
            <v>QQ</v>
          </cell>
          <cell r="E1911">
            <v>3220.3389830508477</v>
          </cell>
          <cell r="F1911">
            <v>579.66101694915255</v>
          </cell>
          <cell r="G1911">
            <v>4250.8500000000004</v>
          </cell>
          <cell r="H1911">
            <v>765.15</v>
          </cell>
        </row>
        <row r="1912">
          <cell r="A1912" t="str">
            <v>AE001</v>
          </cell>
          <cell r="B1912" t="str">
            <v>Acero Estruc. Grado 40-60, 3/8" x 20 a 30 pies</v>
          </cell>
          <cell r="C1912">
            <v>0.75</v>
          </cell>
          <cell r="D1912" t="str">
            <v>QQ</v>
          </cell>
          <cell r="E1912">
            <v>3220.3389830508477</v>
          </cell>
          <cell r="F1912">
            <v>579.66101694915255</v>
          </cell>
          <cell r="G1912">
            <v>2415.25</v>
          </cell>
          <cell r="H1912">
            <v>434.75</v>
          </cell>
        </row>
        <row r="1913">
          <cell r="A1913" t="str">
            <v>HI002</v>
          </cell>
          <cell r="B1913" t="str">
            <v>Hormigón 210 Kg/cm2 (incluye bomba y colocación)</v>
          </cell>
          <cell r="C1913">
            <v>1.05</v>
          </cell>
          <cell r="D1913" t="str">
            <v>M3</v>
          </cell>
          <cell r="E1913">
            <v>6528.69</v>
          </cell>
          <cell r="F1913">
            <v>1175.1600000000001</v>
          </cell>
          <cell r="G1913">
            <v>6855.12</v>
          </cell>
          <cell r="H1913">
            <v>1233.92</v>
          </cell>
        </row>
        <row r="1914">
          <cell r="A1914" t="str">
            <v>AE016</v>
          </cell>
          <cell r="B1914" t="str">
            <v>Alambre Galvanizado Calibre 18 (Varillas)</v>
          </cell>
          <cell r="C1914">
            <v>4.1400000000000006</v>
          </cell>
          <cell r="D1914" t="str">
            <v>LB</v>
          </cell>
          <cell r="E1914">
            <v>102.54237288135593</v>
          </cell>
          <cell r="F1914">
            <v>18.457627118644066</v>
          </cell>
          <cell r="G1914">
            <v>424.53</v>
          </cell>
          <cell r="H1914">
            <v>76.41</v>
          </cell>
        </row>
        <row r="1915">
          <cell r="B1915" t="str">
            <v>Mano de Obra</v>
          </cell>
        </row>
        <row r="1916">
          <cell r="A1916">
            <v>200.05999999999995</v>
          </cell>
          <cell r="B1916" t="str">
            <v>Coloc. acero normal</v>
          </cell>
          <cell r="C1916">
            <v>2.0700000000000003</v>
          </cell>
          <cell r="D1916" t="str">
            <v>QQ</v>
          </cell>
          <cell r="E1916">
            <v>465.55015207360725</v>
          </cell>
          <cell r="F1916">
            <v>0</v>
          </cell>
          <cell r="G1916">
            <v>963.69</v>
          </cell>
          <cell r="H1916">
            <v>0</v>
          </cell>
        </row>
        <row r="1917">
          <cell r="A1917">
            <v>300.26999999999975</v>
          </cell>
          <cell r="B1917" t="str">
            <v>Columnas &lt; 0.30m de cara, por cara</v>
          </cell>
          <cell r="C1917">
            <v>13.333333333333334</v>
          </cell>
          <cell r="D1917" t="str">
            <v>ML</v>
          </cell>
          <cell r="E1917">
            <v>157.5</v>
          </cell>
          <cell r="F1917">
            <v>0</v>
          </cell>
          <cell r="G1917">
            <v>2100</v>
          </cell>
          <cell r="H1917">
            <v>0</v>
          </cell>
        </row>
        <row r="1918">
          <cell r="B1918" t="str">
            <v>Total/UND</v>
          </cell>
          <cell r="G1918">
            <v>17009.440000000002</v>
          </cell>
          <cell r="H1918">
            <v>2510.23</v>
          </cell>
          <cell r="I1918">
            <v>19519.670000000002</v>
          </cell>
        </row>
        <row r="1920">
          <cell r="A1920">
            <v>104.35000000000018</v>
          </cell>
          <cell r="B1920" t="str">
            <v>C1 (0.30X0.30)MTS, F'C=210KG/CM2,  6Ø3/4 y  4Ø1/2,  EST. DOBLE Ø3/8"@0.15M. COLECTOR MIRADOR NORTE</v>
          </cell>
          <cell r="C1920">
            <v>1</v>
          </cell>
          <cell r="D1920" t="str">
            <v>M3</v>
          </cell>
          <cell r="G1920">
            <v>9932.86</v>
          </cell>
          <cell r="H1920">
            <v>1334.64</v>
          </cell>
          <cell r="I1920">
            <v>11267.5</v>
          </cell>
        </row>
        <row r="1921">
          <cell r="B1921" t="str">
            <v>Volumen Análisis</v>
          </cell>
          <cell r="C1921">
            <v>1</v>
          </cell>
          <cell r="D1921" t="str">
            <v>M3</v>
          </cell>
        </row>
        <row r="1922">
          <cell r="B1922" t="str">
            <v>Materiales y Equipos</v>
          </cell>
        </row>
        <row r="1923">
          <cell r="A1923" t="str">
            <v>AE004</v>
          </cell>
          <cell r="B1923" t="str">
            <v>Acero Estruc. Grado 40-60, 1" x 20 a 30 pies</v>
          </cell>
          <cell r="D1923" t="str">
            <v>QQ</v>
          </cell>
          <cell r="E1923">
            <v>3220.3389830508477</v>
          </cell>
          <cell r="F1923">
            <v>579.66101694915255</v>
          </cell>
          <cell r="G1923">
            <v>0</v>
          </cell>
          <cell r="H1923">
            <v>0</v>
          </cell>
        </row>
        <row r="1924">
          <cell r="A1924" t="str">
            <v>AE003</v>
          </cell>
          <cell r="B1924" t="str">
            <v>Acero Estruc. Grado 40-60, 3/4" x 20 a 30 pies</v>
          </cell>
          <cell r="C1924">
            <v>0.92700000000000005</v>
          </cell>
          <cell r="D1924" t="str">
            <v>QQ</v>
          </cell>
          <cell r="E1924">
            <v>3220.3389830508477</v>
          </cell>
          <cell r="F1924">
            <v>579.66101694915255</v>
          </cell>
          <cell r="G1924">
            <v>2985.25</v>
          </cell>
          <cell r="H1924">
            <v>537.35</v>
          </cell>
        </row>
        <row r="1925">
          <cell r="A1925" t="str">
            <v>AE002</v>
          </cell>
          <cell r="B1925" t="str">
            <v>Acero Estruc. Grado 40-60, 1/2" x 20 a 30 pies</v>
          </cell>
          <cell r="C1925">
            <v>0.41299999999999998</v>
          </cell>
          <cell r="D1925" t="str">
            <v>QQ</v>
          </cell>
          <cell r="E1925">
            <v>3220.3389830508477</v>
          </cell>
          <cell r="F1925">
            <v>579.66101694915255</v>
          </cell>
          <cell r="G1925">
            <v>1330</v>
          </cell>
          <cell r="H1925">
            <v>239.4</v>
          </cell>
        </row>
        <row r="1926">
          <cell r="A1926" t="str">
            <v>AE001</v>
          </cell>
          <cell r="B1926" t="str">
            <v>Acero Estruc. Grado 40-60, 3/8" x 20 a 30 pies</v>
          </cell>
          <cell r="C1926">
            <v>0.31</v>
          </cell>
          <cell r="D1926" t="str">
            <v>QQ</v>
          </cell>
          <cell r="E1926">
            <v>3220.3389830508477</v>
          </cell>
          <cell r="F1926">
            <v>579.66101694915255</v>
          </cell>
          <cell r="G1926">
            <v>998.31</v>
          </cell>
          <cell r="H1926">
            <v>179.69</v>
          </cell>
        </row>
        <row r="1927">
          <cell r="A1927" t="str">
            <v>HI002</v>
          </cell>
          <cell r="B1927" t="str">
            <v>Hormigón 210 Kg/cm2 (incluye bomba y colocación)</v>
          </cell>
          <cell r="C1927">
            <v>0.27</v>
          </cell>
          <cell r="D1927" t="str">
            <v>M3</v>
          </cell>
          <cell r="E1927">
            <v>6528.69</v>
          </cell>
          <cell r="F1927">
            <v>1175.1600000000001</v>
          </cell>
          <cell r="G1927">
            <v>1762.75</v>
          </cell>
          <cell r="H1927">
            <v>317.29000000000002</v>
          </cell>
        </row>
        <row r="1928">
          <cell r="A1928" t="str">
            <v>AE016</v>
          </cell>
          <cell r="B1928" t="str">
            <v>Alambre Galvanizado Calibre 18 (Varillas)</v>
          </cell>
          <cell r="C1928">
            <v>3.3000000000000003</v>
          </cell>
          <cell r="D1928" t="str">
            <v>LB</v>
          </cell>
          <cell r="E1928">
            <v>102.54237288135593</v>
          </cell>
          <cell r="F1928">
            <v>18.457627118644066</v>
          </cell>
          <cell r="G1928">
            <v>338.39</v>
          </cell>
          <cell r="H1928">
            <v>60.91</v>
          </cell>
        </row>
        <row r="1929">
          <cell r="B1929" t="str">
            <v>Mano de Obra</v>
          </cell>
        </row>
        <row r="1930">
          <cell r="A1930">
            <v>200.05999999999995</v>
          </cell>
          <cell r="B1930" t="str">
            <v>Coloc. acero normal</v>
          </cell>
          <cell r="C1930">
            <v>1.6500000000000001</v>
          </cell>
          <cell r="D1930" t="str">
            <v>QQ</v>
          </cell>
          <cell r="E1930">
            <v>465.55015207360725</v>
          </cell>
          <cell r="F1930">
            <v>0</v>
          </cell>
          <cell r="G1930">
            <v>768.16</v>
          </cell>
          <cell r="H1930">
            <v>0</v>
          </cell>
        </row>
        <row r="1931">
          <cell r="A1931">
            <v>300.26999999999975</v>
          </cell>
          <cell r="B1931" t="str">
            <v>Columnas &lt; 0.30m de cara, por cara</v>
          </cell>
          <cell r="C1931">
            <v>11.111111111111111</v>
          </cell>
          <cell r="D1931" t="str">
            <v>ML</v>
          </cell>
          <cell r="E1931">
            <v>157.5</v>
          </cell>
          <cell r="F1931">
            <v>0</v>
          </cell>
          <cell r="G1931">
            <v>1750</v>
          </cell>
          <cell r="H1931">
            <v>0</v>
          </cell>
        </row>
        <row r="1932">
          <cell r="B1932" t="str">
            <v>Total/UND</v>
          </cell>
          <cell r="G1932">
            <v>9932.86</v>
          </cell>
          <cell r="H1932">
            <v>1334.64</v>
          </cell>
          <cell r="I1932">
            <v>11267.5</v>
          </cell>
        </row>
        <row r="1934">
          <cell r="A1934">
            <v>104.36000000000018</v>
          </cell>
          <cell r="B1934" t="str">
            <v>C2 (0.30X0.30)MTS, F'C=210KG/CM2,  10Ø3/4  EST. DOBLE Ø3/8"@0.15M. COLECTOR MIRADOR NORTE</v>
          </cell>
          <cell r="C1934">
            <v>1</v>
          </cell>
          <cell r="D1934" t="str">
            <v>M3</v>
          </cell>
          <cell r="G1934">
            <v>10730.51</v>
          </cell>
          <cell r="H1934">
            <v>1461.04</v>
          </cell>
          <cell r="I1934">
            <v>12191.55</v>
          </cell>
        </row>
        <row r="1935">
          <cell r="B1935" t="str">
            <v>Volumen Análisis</v>
          </cell>
          <cell r="C1935">
            <v>1</v>
          </cell>
          <cell r="D1935" t="str">
            <v>M3</v>
          </cell>
        </row>
        <row r="1936">
          <cell r="B1936" t="str">
            <v>Materiales y Equipos</v>
          </cell>
        </row>
        <row r="1937">
          <cell r="A1937" t="str">
            <v>AE004</v>
          </cell>
          <cell r="B1937" t="str">
            <v>Acero Estruc. Grado 40-60, 1" x 20 a 30 pies</v>
          </cell>
          <cell r="D1937" t="str">
            <v>QQ</v>
          </cell>
          <cell r="E1937">
            <v>3220.3389830508477</v>
          </cell>
          <cell r="F1937">
            <v>579.66101694915255</v>
          </cell>
          <cell r="G1937">
            <v>0</v>
          </cell>
          <cell r="H1937">
            <v>0</v>
          </cell>
        </row>
        <row r="1938">
          <cell r="A1938" t="str">
            <v>AE003</v>
          </cell>
          <cell r="B1938" t="str">
            <v>Acero Estruc. Grado 40-60, 3/4" x 20 a 30 pies</v>
          </cell>
          <cell r="C1938">
            <v>1.5449999999999999</v>
          </cell>
          <cell r="D1938" t="str">
            <v>QQ</v>
          </cell>
          <cell r="E1938">
            <v>3220.3389830508477</v>
          </cell>
          <cell r="F1938">
            <v>579.66101694915255</v>
          </cell>
          <cell r="G1938">
            <v>4975.42</v>
          </cell>
          <cell r="H1938">
            <v>895.58</v>
          </cell>
        </row>
        <row r="1939">
          <cell r="A1939" t="str">
            <v>AE002</v>
          </cell>
          <cell r="B1939" t="str">
            <v>Acero Estruc. Grado 40-60, 1/2" x 20 a 30 pies</v>
          </cell>
          <cell r="C1939">
            <v>0</v>
          </cell>
          <cell r="D1939" t="str">
            <v>QQ</v>
          </cell>
          <cell r="E1939">
            <v>3220.3389830508477</v>
          </cell>
          <cell r="F1939">
            <v>579.66101694915255</v>
          </cell>
          <cell r="G1939">
            <v>0</v>
          </cell>
          <cell r="H1939">
            <v>0</v>
          </cell>
        </row>
        <row r="1940">
          <cell r="A1940" t="str">
            <v>AE001</v>
          </cell>
          <cell r="B1940" t="str">
            <v>Acero Estruc. Grado 40-60, 3/8" x 20 a 30 pies</v>
          </cell>
          <cell r="C1940">
            <v>0.31</v>
          </cell>
          <cell r="D1940" t="str">
            <v>QQ</v>
          </cell>
          <cell r="E1940">
            <v>3220.3389830508477</v>
          </cell>
          <cell r="F1940">
            <v>579.66101694915255</v>
          </cell>
          <cell r="G1940">
            <v>998.31</v>
          </cell>
          <cell r="H1940">
            <v>179.69</v>
          </cell>
        </row>
        <row r="1941">
          <cell r="A1941" t="str">
            <v>HI002</v>
          </cell>
          <cell r="B1941" t="str">
            <v>Hormigón 210 Kg/cm2 (incluye bomba y colocación)</v>
          </cell>
          <cell r="C1941">
            <v>0.27</v>
          </cell>
          <cell r="D1941" t="str">
            <v>M3</v>
          </cell>
          <cell r="E1941">
            <v>6528.69</v>
          </cell>
          <cell r="F1941">
            <v>1175.1600000000001</v>
          </cell>
          <cell r="G1941">
            <v>1762.75</v>
          </cell>
          <cell r="H1941">
            <v>317.29000000000002</v>
          </cell>
        </row>
        <row r="1942">
          <cell r="A1942" t="str">
            <v>AE016</v>
          </cell>
          <cell r="B1942" t="str">
            <v>Alambre Galvanizado Calibre 18 (Varillas)</v>
          </cell>
          <cell r="C1942">
            <v>3.71</v>
          </cell>
          <cell r="D1942" t="str">
            <v>LB</v>
          </cell>
          <cell r="E1942">
            <v>102.54237288135593</v>
          </cell>
          <cell r="F1942">
            <v>18.457627118644066</v>
          </cell>
          <cell r="G1942">
            <v>380.43</v>
          </cell>
          <cell r="H1942">
            <v>68.48</v>
          </cell>
        </row>
        <row r="1943">
          <cell r="B1943" t="str">
            <v>Mano de Obra</v>
          </cell>
        </row>
        <row r="1944">
          <cell r="A1944">
            <v>200.05999999999995</v>
          </cell>
          <cell r="B1944" t="str">
            <v>Coloc. acero normal</v>
          </cell>
          <cell r="C1944">
            <v>1.855</v>
          </cell>
          <cell r="D1944" t="str">
            <v>QQ</v>
          </cell>
          <cell r="E1944">
            <v>465.55015207360725</v>
          </cell>
          <cell r="F1944">
            <v>0</v>
          </cell>
          <cell r="G1944">
            <v>863.6</v>
          </cell>
          <cell r="H1944">
            <v>0</v>
          </cell>
        </row>
        <row r="1945">
          <cell r="A1945">
            <v>300.26999999999975</v>
          </cell>
          <cell r="B1945" t="str">
            <v>Columnas &lt; 0.30m de cara, por cara</v>
          </cell>
          <cell r="C1945">
            <v>11.111111111111111</v>
          </cell>
          <cell r="D1945" t="str">
            <v>ML</v>
          </cell>
          <cell r="E1945">
            <v>157.5</v>
          </cell>
          <cell r="F1945">
            <v>0</v>
          </cell>
          <cell r="G1945">
            <v>1750</v>
          </cell>
          <cell r="H1945">
            <v>0</v>
          </cell>
        </row>
        <row r="1946">
          <cell r="B1946" t="str">
            <v>Total/UND</v>
          </cell>
          <cell r="G1946">
            <v>10730.51</v>
          </cell>
          <cell r="H1946">
            <v>1461.04</v>
          </cell>
          <cell r="I1946">
            <v>12191.55</v>
          </cell>
        </row>
        <row r="1948">
          <cell r="A1948">
            <v>105</v>
          </cell>
          <cell r="B1948" t="str">
            <v xml:space="preserve">VIGA EN HORMIGON ARMADO </v>
          </cell>
        </row>
        <row r="1949">
          <cell r="A1949">
            <v>105.01</v>
          </cell>
          <cell r="B1949" t="str">
            <v xml:space="preserve">Viga VP (0.20x0.30)mts, f'c=210kg/cm2, 6Ø1/2" est. Ø3/8"@0.15m, anclaje a losa exist.: tresb,Ø3/8"@0.20 c/ resina HILTI-500 </v>
          </cell>
          <cell r="C1949">
            <v>1</v>
          </cell>
          <cell r="D1949" t="str">
            <v>M3</v>
          </cell>
          <cell r="G1949">
            <v>71571.58</v>
          </cell>
          <cell r="H1949">
            <v>10666.51</v>
          </cell>
          <cell r="I1949">
            <v>82238.09</v>
          </cell>
        </row>
        <row r="1950">
          <cell r="B1950" t="str">
            <v>Volumen Análisis</v>
          </cell>
          <cell r="C1950">
            <v>1</v>
          </cell>
          <cell r="D1950" t="str">
            <v>M3</v>
          </cell>
        </row>
        <row r="1951">
          <cell r="B1951" t="str">
            <v>Materiales y Equipos</v>
          </cell>
        </row>
        <row r="1952">
          <cell r="A1952" t="str">
            <v>AE004</v>
          </cell>
          <cell r="B1952" t="str">
            <v>Acero Estruc. Grado 40-60, 1" x 20 a 30 pies</v>
          </cell>
          <cell r="D1952" t="str">
            <v>QQ</v>
          </cell>
          <cell r="E1952">
            <v>3220.3389830508477</v>
          </cell>
          <cell r="F1952">
            <v>579.66101694915255</v>
          </cell>
          <cell r="G1952">
            <v>0</v>
          </cell>
          <cell r="H1952">
            <v>0</v>
          </cell>
        </row>
        <row r="1953">
          <cell r="A1953" t="str">
            <v>AE003</v>
          </cell>
          <cell r="B1953" t="str">
            <v>Acero Estruc. Grado 40-60, 3/4" x 20 a 30 pies</v>
          </cell>
          <cell r="D1953" t="str">
            <v>QQ</v>
          </cell>
          <cell r="E1953">
            <v>3220.3389830508477</v>
          </cell>
          <cell r="F1953">
            <v>579.66101694915255</v>
          </cell>
          <cell r="G1953">
            <v>0</v>
          </cell>
          <cell r="H1953">
            <v>0</v>
          </cell>
        </row>
        <row r="1954">
          <cell r="A1954" t="str">
            <v>AE002</v>
          </cell>
          <cell r="B1954" t="str">
            <v>Acero Estruc. Grado 40-60, 1/2" x 20 a 30 pies</v>
          </cell>
          <cell r="C1954">
            <v>2.4009999999999998</v>
          </cell>
          <cell r="D1954" t="str">
            <v>QQ</v>
          </cell>
          <cell r="E1954">
            <v>3220.3389830508477</v>
          </cell>
          <cell r="F1954">
            <v>579.66101694915255</v>
          </cell>
          <cell r="G1954">
            <v>7732.03</v>
          </cell>
          <cell r="H1954">
            <v>1391.77</v>
          </cell>
        </row>
        <row r="1955">
          <cell r="A1955" t="str">
            <v>AE001</v>
          </cell>
          <cell r="B1955" t="str">
            <v>Acero Estruc. Grado 40-60, 3/8" x 20 a 30 pies</v>
          </cell>
          <cell r="C1955">
            <v>3.157</v>
          </cell>
          <cell r="D1955" t="str">
            <v>QQ</v>
          </cell>
          <cell r="E1955">
            <v>3220.3389830508477</v>
          </cell>
          <cell r="F1955">
            <v>579.66101694915255</v>
          </cell>
          <cell r="G1955">
            <v>10166.61</v>
          </cell>
          <cell r="H1955">
            <v>1829.99</v>
          </cell>
        </row>
        <row r="1956">
          <cell r="A1956" t="str">
            <v>HI002</v>
          </cell>
          <cell r="B1956" t="str">
            <v>Hormigón 210 Kg/cm2 (incluye bomba y colocación)</v>
          </cell>
          <cell r="C1956">
            <v>1.05</v>
          </cell>
          <cell r="D1956" t="str">
            <v>M3</v>
          </cell>
          <cell r="E1956">
            <v>6528.69</v>
          </cell>
          <cell r="F1956">
            <v>1175.1641999999999</v>
          </cell>
          <cell r="G1956">
            <v>6855.12</v>
          </cell>
          <cell r="H1956">
            <v>1233.92</v>
          </cell>
        </row>
        <row r="1957">
          <cell r="A1957" t="str">
            <v>AE016</v>
          </cell>
          <cell r="B1957" t="str">
            <v>Alambre Galvanizado Calibre 18 (Varillas)</v>
          </cell>
          <cell r="C1957">
            <v>11.116</v>
          </cell>
          <cell r="D1957" t="str">
            <v>LB</v>
          </cell>
          <cell r="E1957">
            <v>102.54237288135593</v>
          </cell>
          <cell r="F1957">
            <v>18.457627118644066</v>
          </cell>
          <cell r="G1957">
            <v>1139.8599999999999</v>
          </cell>
          <cell r="H1957">
            <v>205.17</v>
          </cell>
        </row>
        <row r="1958">
          <cell r="B1958" t="str">
            <v>Resina HILTI-500 C/ APLICADOR</v>
          </cell>
          <cell r="C1958">
            <v>247</v>
          </cell>
          <cell r="D1958" t="str">
            <v>UND</v>
          </cell>
          <cell r="E1958">
            <v>135.08000000000001</v>
          </cell>
          <cell r="F1958">
            <v>24.314400000000003</v>
          </cell>
          <cell r="G1958">
            <v>33364.76</v>
          </cell>
          <cell r="H1958">
            <v>6005.66</v>
          </cell>
        </row>
        <row r="1960">
          <cell r="B1960" t="str">
            <v>Mano de Obra</v>
          </cell>
        </row>
        <row r="1961">
          <cell r="A1961">
            <v>200.05999999999995</v>
          </cell>
          <cell r="B1961" t="str">
            <v>Coloc. acero normal</v>
          </cell>
          <cell r="C1961">
            <v>5.5579999999999998</v>
          </cell>
          <cell r="D1961" t="str">
            <v>QQ</v>
          </cell>
          <cell r="E1961">
            <v>465.55015207360725</v>
          </cell>
          <cell r="F1961">
            <v>0</v>
          </cell>
          <cell r="G1961">
            <v>2587.5300000000002</v>
          </cell>
          <cell r="H1961">
            <v>0</v>
          </cell>
        </row>
        <row r="1962">
          <cell r="A1962">
            <v>300.20999999999981</v>
          </cell>
          <cell r="B1962" t="str">
            <v>Vigas de carga 0.15m a 0.20m x Altura &lt; 0.40m</v>
          </cell>
          <cell r="C1962">
            <v>16.666666666666668</v>
          </cell>
          <cell r="D1962" t="str">
            <v>ML</v>
          </cell>
          <cell r="E1962">
            <v>472</v>
          </cell>
          <cell r="F1962">
            <v>0</v>
          </cell>
          <cell r="G1962">
            <v>7866.67</v>
          </cell>
          <cell r="H1962">
            <v>0</v>
          </cell>
        </row>
        <row r="1963">
          <cell r="B1963" t="str">
            <v>Taladros y colocaciòn anclajes</v>
          </cell>
          <cell r="C1963">
            <v>247</v>
          </cell>
          <cell r="D1963" t="str">
            <v>UN</v>
          </cell>
          <cell r="E1963">
            <v>7</v>
          </cell>
          <cell r="F1963">
            <v>0</v>
          </cell>
          <cell r="G1963">
            <v>1729</v>
          </cell>
          <cell r="H1963">
            <v>0</v>
          </cell>
        </row>
        <row r="1964">
          <cell r="B1964" t="str">
            <v>SUBIDA MATERIAL</v>
          </cell>
          <cell r="C1964">
            <v>1</v>
          </cell>
          <cell r="D1964" t="str">
            <v>P.A</v>
          </cell>
          <cell r="E1964">
            <v>130</v>
          </cell>
          <cell r="F1964">
            <v>0</v>
          </cell>
          <cell r="G1964">
            <v>130</v>
          </cell>
          <cell r="H1964">
            <v>0</v>
          </cell>
        </row>
        <row r="1965">
          <cell r="B1965" t="str">
            <v>Total/UND</v>
          </cell>
          <cell r="G1965">
            <v>71571.58</v>
          </cell>
          <cell r="H1965">
            <v>10666.51</v>
          </cell>
          <cell r="I1965">
            <v>82238.09</v>
          </cell>
        </row>
        <row r="1967">
          <cell r="A1967">
            <v>105.02000000000001</v>
          </cell>
          <cell r="B1967" t="str">
            <v>VIGA V1-T(0.20X0.40)MTS, F'C=210KG/CM2, 5Ø1/2", ADIC. EN APOYOS 2Ø1/2" EST. Ø3/8"@0.18M (ESC. LABORAL LOS PALMARES)</v>
          </cell>
          <cell r="C1967">
            <v>1</v>
          </cell>
          <cell r="D1967" t="str">
            <v>M3</v>
          </cell>
          <cell r="G1967">
            <v>23373.590000000004</v>
          </cell>
          <cell r="H1967">
            <v>2916.5599999999995</v>
          </cell>
          <cell r="I1967">
            <v>26290.15</v>
          </cell>
        </row>
        <row r="1968">
          <cell r="B1968" t="str">
            <v>Volumen Análisis</v>
          </cell>
          <cell r="C1968">
            <v>1</v>
          </cell>
          <cell r="D1968" t="str">
            <v>M3</v>
          </cell>
        </row>
        <row r="1969">
          <cell r="B1969" t="str">
            <v>Materiales y Equipos</v>
          </cell>
        </row>
        <row r="1970">
          <cell r="A1970" t="str">
            <v>AE004</v>
          </cell>
          <cell r="B1970" t="str">
            <v>Acero Estruc. Grado 40-60, 1" x 20 a 30 pies</v>
          </cell>
          <cell r="D1970" t="str">
            <v>QQ</v>
          </cell>
          <cell r="E1970">
            <v>3220.3389830508477</v>
          </cell>
          <cell r="F1970">
            <v>579.66101694915255</v>
          </cell>
          <cell r="G1970">
            <v>0</v>
          </cell>
          <cell r="H1970">
            <v>0</v>
          </cell>
        </row>
        <row r="1971">
          <cell r="A1971" t="str">
            <v>AE003</v>
          </cell>
          <cell r="B1971" t="str">
            <v>Acero Estruc. Grado 40-60, 3/4" x 20 a 30 pies</v>
          </cell>
          <cell r="D1971" t="str">
            <v>QQ</v>
          </cell>
          <cell r="E1971">
            <v>3220.3389830508477</v>
          </cell>
          <cell r="F1971">
            <v>579.66101694915255</v>
          </cell>
          <cell r="G1971">
            <v>0</v>
          </cell>
          <cell r="H1971">
            <v>0</v>
          </cell>
        </row>
        <row r="1972">
          <cell r="A1972" t="str">
            <v>AE002</v>
          </cell>
          <cell r="B1972" t="str">
            <v>Acero Estruc. Grado 40-60, 1/2" x 20 a 30 pies</v>
          </cell>
          <cell r="C1972">
            <v>1.8620000000000001</v>
          </cell>
          <cell r="D1972" t="str">
            <v>QQ</v>
          </cell>
          <cell r="E1972">
            <v>3220.3389830508477</v>
          </cell>
          <cell r="F1972">
            <v>579.66101694915255</v>
          </cell>
          <cell r="G1972">
            <v>5996.27</v>
          </cell>
          <cell r="H1972">
            <v>1079.33</v>
          </cell>
        </row>
        <row r="1973">
          <cell r="A1973" t="str">
            <v>AE001</v>
          </cell>
          <cell r="B1973" t="str">
            <v>Acero Estruc. Grado 40-60, 3/8" x 20 a 30 pies</v>
          </cell>
          <cell r="C1973">
            <v>0.86699999999999999</v>
          </cell>
          <cell r="D1973" t="str">
            <v>QQ</v>
          </cell>
          <cell r="E1973">
            <v>3220.3389830508477</v>
          </cell>
          <cell r="F1973">
            <v>579.66101694915255</v>
          </cell>
          <cell r="G1973">
            <v>2792.03</v>
          </cell>
          <cell r="H1973">
            <v>502.57</v>
          </cell>
        </row>
        <row r="1974">
          <cell r="A1974" t="str">
            <v>HI002</v>
          </cell>
          <cell r="B1974" t="str">
            <v>Hormigón 210 Kg/cm2 (incluye bomba y colocación)</v>
          </cell>
          <cell r="C1974">
            <v>1.05</v>
          </cell>
          <cell r="D1974" t="str">
            <v>M3</v>
          </cell>
          <cell r="E1974">
            <v>6528.69</v>
          </cell>
          <cell r="F1974">
            <v>1175.1641999999999</v>
          </cell>
          <cell r="G1974">
            <v>6855.12</v>
          </cell>
          <cell r="H1974">
            <v>1233.92</v>
          </cell>
        </row>
        <row r="1975">
          <cell r="A1975" t="str">
            <v>AE016</v>
          </cell>
          <cell r="B1975" t="str">
            <v>Alambre Galvanizado Calibre 18 (Varillas)</v>
          </cell>
          <cell r="C1975">
            <v>5.4580000000000002</v>
          </cell>
          <cell r="D1975" t="str">
            <v>LB</v>
          </cell>
          <cell r="E1975">
            <v>102.54237288135593</v>
          </cell>
          <cell r="F1975">
            <v>18.457627118644066</v>
          </cell>
          <cell r="G1975">
            <v>559.67999999999995</v>
          </cell>
          <cell r="H1975">
            <v>100.74</v>
          </cell>
        </row>
        <row r="1976">
          <cell r="B1976" t="str">
            <v>Mano de Obra</v>
          </cell>
        </row>
        <row r="1977">
          <cell r="A1977">
            <v>200.05999999999995</v>
          </cell>
          <cell r="B1977" t="str">
            <v>Coloc. acero normal</v>
          </cell>
          <cell r="C1977">
            <v>2.7290000000000001</v>
          </cell>
          <cell r="D1977" t="str">
            <v>QQ</v>
          </cell>
          <cell r="E1977">
            <v>465.55015207360725</v>
          </cell>
          <cell r="F1977">
            <v>0</v>
          </cell>
          <cell r="G1977">
            <v>1270.49</v>
          </cell>
          <cell r="H1977">
            <v>0</v>
          </cell>
        </row>
        <row r="1978">
          <cell r="A1978">
            <v>300.20999999999981</v>
          </cell>
          <cell r="B1978" t="str">
            <v>Vigas de carga 0.15m a 0.20m x Altura &lt; 0.40m</v>
          </cell>
          <cell r="C1978">
            <v>12.499999999999998</v>
          </cell>
          <cell r="D1978" t="str">
            <v>ML</v>
          </cell>
          <cell r="E1978">
            <v>472</v>
          </cell>
          <cell r="F1978">
            <v>0</v>
          </cell>
          <cell r="G1978">
            <v>5900</v>
          </cell>
          <cell r="H1978">
            <v>0</v>
          </cell>
        </row>
        <row r="1979">
          <cell r="B1979" t="str">
            <v>Total/UND</v>
          </cell>
          <cell r="G1979">
            <v>23373.590000000004</v>
          </cell>
          <cell r="H1979">
            <v>2916.5599999999995</v>
          </cell>
          <cell r="I1979">
            <v>26290.15</v>
          </cell>
        </row>
        <row r="1981">
          <cell r="A1981">
            <v>105.03000000000002</v>
          </cell>
          <cell r="B1981" t="str">
            <v>VIGA V2-T (0.20X0.40)MTS, F'C=210KG/CM2, 4Ø3/4"+5Ø1/2", EST. Ø3/8"@0.15M (ESC. LABORAL LOS PALMARES)</v>
          </cell>
          <cell r="C1981">
            <v>1</v>
          </cell>
          <cell r="D1981" t="str">
            <v>M3</v>
          </cell>
          <cell r="G1981">
            <v>36785.78</v>
          </cell>
          <cell r="H1981">
            <v>5041.8899999999994</v>
          </cell>
          <cell r="I1981">
            <v>41827.67</v>
          </cell>
        </row>
        <row r="1982">
          <cell r="B1982" t="str">
            <v>Volumen Análisis</v>
          </cell>
          <cell r="C1982">
            <v>1</v>
          </cell>
          <cell r="D1982" t="str">
            <v>M3</v>
          </cell>
        </row>
        <row r="1983">
          <cell r="B1983" t="str">
            <v>Materiales y Equipos</v>
          </cell>
        </row>
        <row r="1984">
          <cell r="A1984" t="str">
            <v>AE004</v>
          </cell>
          <cell r="B1984" t="str">
            <v>Acero Estruc. Grado 40-60, 1" x 20 a 30 pies</v>
          </cell>
          <cell r="D1984" t="str">
            <v>QQ</v>
          </cell>
          <cell r="E1984">
            <v>3220.3389830508477</v>
          </cell>
          <cell r="F1984">
            <v>579.66101694915255</v>
          </cell>
          <cell r="G1984">
            <v>0</v>
          </cell>
          <cell r="H1984">
            <v>0</v>
          </cell>
        </row>
        <row r="1985">
          <cell r="A1985" t="str">
            <v>AE003</v>
          </cell>
          <cell r="B1985" t="str">
            <v>Acero Estruc. Grado 40-60, 3/4" x 20 a 30 pies</v>
          </cell>
          <cell r="C1985">
            <v>5.0890000000000004</v>
          </cell>
          <cell r="D1985" t="str">
            <v>QQ</v>
          </cell>
          <cell r="E1985">
            <v>3220.3389830508477</v>
          </cell>
          <cell r="F1985">
            <v>579.66101694915255</v>
          </cell>
          <cell r="G1985">
            <v>16388.310000000001</v>
          </cell>
          <cell r="H1985">
            <v>2949.89</v>
          </cell>
        </row>
        <row r="1986">
          <cell r="A1986" t="str">
            <v>AE002</v>
          </cell>
          <cell r="B1986" t="str">
            <v>Acero Estruc. Grado 40-60, 1/2" x 20 a 30 pies</v>
          </cell>
          <cell r="D1986" t="str">
            <v>QQ</v>
          </cell>
          <cell r="E1986">
            <v>3220.3389830508477</v>
          </cell>
          <cell r="F1986">
            <v>579.66101694915255</v>
          </cell>
          <cell r="G1986">
            <v>0</v>
          </cell>
          <cell r="H1986">
            <v>0</v>
          </cell>
        </row>
        <row r="1987">
          <cell r="A1987" t="str">
            <v>AE001</v>
          </cell>
          <cell r="B1987" t="str">
            <v>Acero Estruc. Grado 40-60, 3/8" x 20 a 30 pies</v>
          </cell>
          <cell r="C1987">
            <v>1.087</v>
          </cell>
          <cell r="D1987" t="str">
            <v>QQ</v>
          </cell>
          <cell r="E1987">
            <v>3220.3389830508477</v>
          </cell>
          <cell r="F1987">
            <v>579.66101694915255</v>
          </cell>
          <cell r="G1987">
            <v>3500.51</v>
          </cell>
          <cell r="H1987">
            <v>630.09</v>
          </cell>
        </row>
        <row r="1988">
          <cell r="A1988" t="str">
            <v>HI002</v>
          </cell>
          <cell r="B1988" t="str">
            <v>Hormigón 210 Kg/cm2 (incluye bomba y colocación)</v>
          </cell>
          <cell r="C1988">
            <v>1.05</v>
          </cell>
          <cell r="D1988" t="str">
            <v>M3</v>
          </cell>
          <cell r="E1988">
            <v>6528.69</v>
          </cell>
          <cell r="F1988">
            <v>1175.1641999999999</v>
          </cell>
          <cell r="G1988">
            <v>6855.12</v>
          </cell>
          <cell r="H1988">
            <v>1233.92</v>
          </cell>
        </row>
        <row r="1989">
          <cell r="A1989" t="str">
            <v>AE016</v>
          </cell>
          <cell r="B1989" t="str">
            <v>Alambre Galvanizado Calibre 18 (Varillas)</v>
          </cell>
          <cell r="C1989">
            <v>12.352</v>
          </cell>
          <cell r="D1989" t="str">
            <v>LB</v>
          </cell>
          <cell r="E1989">
            <v>102.54237288135593</v>
          </cell>
          <cell r="F1989">
            <v>18.457627118644066</v>
          </cell>
          <cell r="G1989">
            <v>1266.5999999999999</v>
          </cell>
          <cell r="H1989">
            <v>227.99</v>
          </cell>
        </row>
        <row r="1990">
          <cell r="B1990" t="str">
            <v>Mano de Obra</v>
          </cell>
        </row>
        <row r="1991">
          <cell r="A1991">
            <v>200.05999999999995</v>
          </cell>
          <cell r="B1991" t="str">
            <v>Coloc. acero normal</v>
          </cell>
          <cell r="C1991">
            <v>6.1760000000000002</v>
          </cell>
          <cell r="D1991" t="str">
            <v>QQ</v>
          </cell>
          <cell r="E1991">
            <v>465.55015207360725</v>
          </cell>
          <cell r="F1991">
            <v>0</v>
          </cell>
          <cell r="G1991">
            <v>2875.24</v>
          </cell>
          <cell r="H1991">
            <v>0</v>
          </cell>
        </row>
        <row r="1992">
          <cell r="A1992">
            <v>300.20999999999981</v>
          </cell>
          <cell r="B1992" t="str">
            <v>Vigas de carga 0.15m a 0.20m x Altura &lt; 0.40m</v>
          </cell>
          <cell r="C1992">
            <v>12.499999999999998</v>
          </cell>
          <cell r="D1992" t="str">
            <v>ML</v>
          </cell>
          <cell r="E1992">
            <v>472</v>
          </cell>
          <cell r="F1992">
            <v>0</v>
          </cell>
          <cell r="G1992">
            <v>5900</v>
          </cell>
          <cell r="H1992">
            <v>0</v>
          </cell>
        </row>
        <row r="1993">
          <cell r="B1993" t="str">
            <v>Total/UND</v>
          </cell>
          <cell r="G1993">
            <v>36785.78</v>
          </cell>
          <cell r="H1993">
            <v>5041.8899999999994</v>
          </cell>
          <cell r="I1993">
            <v>41827.67</v>
          </cell>
        </row>
        <row r="1995">
          <cell r="A1995">
            <v>105.04000000000002</v>
          </cell>
          <cell r="B1995" t="str">
            <v>VIGA V3-T (0.20X0.40)MTS, F'C=210KG/CM2, 7Ø1/2", EST. Ø3/8"@0.18M (ESC. LABORAL LOS PALMARES)</v>
          </cell>
          <cell r="C1995">
            <v>1</v>
          </cell>
          <cell r="D1995" t="str">
            <v>M3</v>
          </cell>
          <cell r="G1995">
            <v>25824.899999999998</v>
          </cell>
          <cell r="H1995">
            <v>3305</v>
          </cell>
          <cell r="I1995">
            <v>29129.899999999998</v>
          </cell>
        </row>
        <row r="1996">
          <cell r="B1996" t="str">
            <v>Volumen Análisis</v>
          </cell>
          <cell r="C1996">
            <v>1</v>
          </cell>
          <cell r="D1996" t="str">
            <v>M3</v>
          </cell>
        </row>
        <row r="1997">
          <cell r="B1997" t="str">
            <v>Materiales y Equipos</v>
          </cell>
        </row>
        <row r="1998">
          <cell r="A1998" t="str">
            <v>AE004</v>
          </cell>
          <cell r="B1998" t="str">
            <v>Acero Estruc. Grado 40-60, 1" x 20 a 30 pies</v>
          </cell>
          <cell r="D1998" t="str">
            <v>QQ</v>
          </cell>
          <cell r="E1998">
            <v>3220.3389830508477</v>
          </cell>
          <cell r="F1998">
            <v>579.66101694915255</v>
          </cell>
          <cell r="G1998">
            <v>0</v>
          </cell>
          <cell r="H1998">
            <v>0</v>
          </cell>
        </row>
        <row r="1999">
          <cell r="A1999" t="str">
            <v>AE003</v>
          </cell>
          <cell r="B1999" t="str">
            <v>Acero Estruc. Grado 40-60, 3/4" x 20 a 30 pies</v>
          </cell>
          <cell r="D1999" t="str">
            <v>QQ</v>
          </cell>
          <cell r="E1999">
            <v>3220.3389830508477</v>
          </cell>
          <cell r="F1999">
            <v>579.66101694915255</v>
          </cell>
          <cell r="G1999">
            <v>0</v>
          </cell>
          <cell r="H1999">
            <v>0</v>
          </cell>
        </row>
        <row r="2000">
          <cell r="A2000" t="str">
            <v>AE002</v>
          </cell>
          <cell r="B2000" t="str">
            <v>Acero Estruc. Grado 40-60, 1/2" x 20 a 30 pies</v>
          </cell>
          <cell r="C2000">
            <v>2.4670000000000001</v>
          </cell>
          <cell r="D2000" t="str">
            <v>QQ</v>
          </cell>
          <cell r="E2000">
            <v>3220.3389830508477</v>
          </cell>
          <cell r="F2000">
            <v>579.66101694915255</v>
          </cell>
          <cell r="G2000">
            <v>7944.58</v>
          </cell>
          <cell r="H2000">
            <v>1430.02</v>
          </cell>
        </row>
        <row r="2001">
          <cell r="A2001" t="str">
            <v>AE001</v>
          </cell>
          <cell r="B2001" t="str">
            <v>Acero Estruc. Grado 40-60, 3/8" x 20 a 30 pies</v>
          </cell>
          <cell r="C2001">
            <v>0.89200000000000002</v>
          </cell>
          <cell r="D2001" t="str">
            <v>QQ</v>
          </cell>
          <cell r="E2001">
            <v>3220.3389830508477</v>
          </cell>
          <cell r="F2001">
            <v>579.66101694915255</v>
          </cell>
          <cell r="G2001">
            <v>2872.54</v>
          </cell>
          <cell r="H2001">
            <v>517.05999999999995</v>
          </cell>
        </row>
        <row r="2002">
          <cell r="A2002" t="str">
            <v>HI002</v>
          </cell>
          <cell r="B2002" t="str">
            <v>Hormigón 210 Kg/cm2 (incluye bomba y colocación)</v>
          </cell>
          <cell r="C2002">
            <v>1.05</v>
          </cell>
          <cell r="D2002" t="str">
            <v>M3</v>
          </cell>
          <cell r="E2002">
            <v>6528.69</v>
          </cell>
          <cell r="F2002">
            <v>1175.1641999999999</v>
          </cell>
          <cell r="G2002">
            <v>6855.12</v>
          </cell>
          <cell r="H2002">
            <v>1233.92</v>
          </cell>
        </row>
        <row r="2003">
          <cell r="A2003" t="str">
            <v>AE016</v>
          </cell>
          <cell r="B2003" t="str">
            <v>Alambre Galvanizado Calibre 18 (Varillas)</v>
          </cell>
          <cell r="C2003">
            <v>6.718</v>
          </cell>
          <cell r="D2003" t="str">
            <v>LB</v>
          </cell>
          <cell r="E2003">
            <v>102.54237288135593</v>
          </cell>
          <cell r="F2003">
            <v>18.457627118644066</v>
          </cell>
          <cell r="G2003">
            <v>688.88</v>
          </cell>
          <cell r="H2003">
            <v>124</v>
          </cell>
        </row>
        <row r="2004">
          <cell r="B2004" t="str">
            <v>Mano de Obra</v>
          </cell>
        </row>
        <row r="2005">
          <cell r="A2005">
            <v>200.05999999999995</v>
          </cell>
          <cell r="B2005" t="str">
            <v>Coloc. acero normal</v>
          </cell>
          <cell r="C2005">
            <v>3.359</v>
          </cell>
          <cell r="D2005" t="str">
            <v>QQ</v>
          </cell>
          <cell r="E2005">
            <v>465.55015207360725</v>
          </cell>
          <cell r="F2005">
            <v>0</v>
          </cell>
          <cell r="G2005">
            <v>1563.78</v>
          </cell>
          <cell r="H2005">
            <v>0</v>
          </cell>
        </row>
        <row r="2006">
          <cell r="A2006">
            <v>300.20999999999981</v>
          </cell>
          <cell r="B2006" t="str">
            <v>Vigas de carga 0.15m a 0.20m x Altura &lt; 0.40m</v>
          </cell>
          <cell r="C2006">
            <v>12.499999999999998</v>
          </cell>
          <cell r="D2006" t="str">
            <v>ML</v>
          </cell>
          <cell r="E2006">
            <v>472</v>
          </cell>
          <cell r="F2006">
            <v>0</v>
          </cell>
          <cell r="G2006">
            <v>5900</v>
          </cell>
          <cell r="H2006">
            <v>0</v>
          </cell>
        </row>
        <row r="2007">
          <cell r="B2007" t="str">
            <v>Total/UND</v>
          </cell>
          <cell r="G2007">
            <v>25824.899999999998</v>
          </cell>
          <cell r="H2007">
            <v>3305</v>
          </cell>
          <cell r="I2007">
            <v>29129.899999999998</v>
          </cell>
        </row>
        <row r="2009">
          <cell r="A2009">
            <v>105.05000000000003</v>
          </cell>
          <cell r="B2009" t="str">
            <v>VIGA V4-T(0.20X0.40)MTS, F'C=210KG/CM2, 5Ø1/2", EST. Ø3/8"@0.18M (ESC. LABORAL LOS PALMARES)</v>
          </cell>
          <cell r="C2009">
            <v>1</v>
          </cell>
          <cell r="D2009" t="str">
            <v>M3</v>
          </cell>
          <cell r="G2009">
            <v>24498.079999999998</v>
          </cell>
          <cell r="H2009">
            <v>3094.75</v>
          </cell>
          <cell r="I2009">
            <v>27592.829999999998</v>
          </cell>
        </row>
        <row r="2010">
          <cell r="B2010" t="str">
            <v>Volumen Análisis</v>
          </cell>
          <cell r="C2010">
            <v>1</v>
          </cell>
          <cell r="D2010" t="str">
            <v>M3</v>
          </cell>
        </row>
        <row r="2011">
          <cell r="B2011" t="str">
            <v>Materiales y Equipos</v>
          </cell>
        </row>
        <row r="2012">
          <cell r="A2012" t="str">
            <v>AE004</v>
          </cell>
          <cell r="B2012" t="str">
            <v>Acero Estruc. Grado 40-60, 1" x 20 a 30 pies</v>
          </cell>
          <cell r="D2012" t="str">
            <v>QQ</v>
          </cell>
          <cell r="E2012">
            <v>3220.3389830508477</v>
          </cell>
          <cell r="F2012">
            <v>579.66101694915255</v>
          </cell>
          <cell r="G2012">
            <v>0</v>
          </cell>
          <cell r="H2012">
            <v>0</v>
          </cell>
        </row>
        <row r="2013">
          <cell r="A2013" t="str">
            <v>AE003</v>
          </cell>
          <cell r="B2013" t="str">
            <v>Acero Estruc. Grado 40-60, 3/4" x 20 a 30 pies</v>
          </cell>
          <cell r="D2013" t="str">
            <v>QQ</v>
          </cell>
          <cell r="E2013">
            <v>3220.3389830508477</v>
          </cell>
          <cell r="F2013">
            <v>579.66101694915255</v>
          </cell>
          <cell r="G2013">
            <v>0</v>
          </cell>
          <cell r="H2013">
            <v>0</v>
          </cell>
        </row>
        <row r="2014">
          <cell r="A2014" t="str">
            <v>AE002</v>
          </cell>
          <cell r="B2014" t="str">
            <v>Acero Estruc. Grado 40-60, 1/2" x 20 a 30 pies</v>
          </cell>
          <cell r="C2014">
            <v>2.0990000000000002</v>
          </cell>
          <cell r="D2014" t="str">
            <v>QQ</v>
          </cell>
          <cell r="E2014">
            <v>3220.3389830508477</v>
          </cell>
          <cell r="F2014">
            <v>579.66101694915255</v>
          </cell>
          <cell r="G2014">
            <v>6759.49</v>
          </cell>
          <cell r="H2014">
            <v>1216.71</v>
          </cell>
        </row>
        <row r="2015">
          <cell r="A2015" t="str">
            <v>AE001</v>
          </cell>
          <cell r="B2015" t="str">
            <v>Acero Estruc. Grado 40-60, 3/8" x 20 a 30 pies</v>
          </cell>
          <cell r="C2015">
            <v>0.91900000000000004</v>
          </cell>
          <cell r="D2015" t="str">
            <v>QQ</v>
          </cell>
          <cell r="E2015">
            <v>3220.3389830508477</v>
          </cell>
          <cell r="F2015">
            <v>579.66101694915255</v>
          </cell>
          <cell r="G2015">
            <v>2959.49</v>
          </cell>
          <cell r="H2015">
            <v>532.71</v>
          </cell>
        </row>
        <row r="2016">
          <cell r="A2016" t="str">
            <v>HI002</v>
          </cell>
          <cell r="B2016" t="str">
            <v>Hormigón 210 Kg/cm2 (incluye bomba y colocación)</v>
          </cell>
          <cell r="C2016">
            <v>1.05</v>
          </cell>
          <cell r="D2016" t="str">
            <v>M3</v>
          </cell>
          <cell r="E2016">
            <v>6528.69</v>
          </cell>
          <cell r="F2016">
            <v>1175.1641999999999</v>
          </cell>
          <cell r="G2016">
            <v>6855.12</v>
          </cell>
          <cell r="H2016">
            <v>1233.92</v>
          </cell>
        </row>
        <row r="2017">
          <cell r="A2017" t="str">
            <v>AE016</v>
          </cell>
          <cell r="B2017" t="str">
            <v>Alambre Galvanizado Calibre 18 (Varillas)</v>
          </cell>
          <cell r="C2017">
            <v>6.0360000000000005</v>
          </cell>
          <cell r="D2017" t="str">
            <v>LB</v>
          </cell>
          <cell r="E2017">
            <v>102.54237288135593</v>
          </cell>
          <cell r="F2017">
            <v>18.457627118644066</v>
          </cell>
          <cell r="G2017">
            <v>618.95000000000005</v>
          </cell>
          <cell r="H2017">
            <v>111.41</v>
          </cell>
        </row>
        <row r="2018">
          <cell r="B2018" t="str">
            <v>Mano de Obra</v>
          </cell>
        </row>
        <row r="2019">
          <cell r="A2019">
            <v>200.05999999999995</v>
          </cell>
          <cell r="B2019" t="str">
            <v>Coloc. acero normal</v>
          </cell>
          <cell r="C2019">
            <v>3.0180000000000002</v>
          </cell>
          <cell r="D2019" t="str">
            <v>QQ</v>
          </cell>
          <cell r="E2019">
            <v>465.55015207360725</v>
          </cell>
          <cell r="F2019">
            <v>0</v>
          </cell>
          <cell r="G2019">
            <v>1405.03</v>
          </cell>
          <cell r="H2019">
            <v>0</v>
          </cell>
        </row>
        <row r="2020">
          <cell r="A2020">
            <v>300.20999999999981</v>
          </cell>
          <cell r="B2020" t="str">
            <v>Vigas de carga 0.15m a 0.20m x Altura &lt; 0.40m</v>
          </cell>
          <cell r="C2020">
            <v>12.499999999999998</v>
          </cell>
          <cell r="D2020" t="str">
            <v>ML</v>
          </cell>
          <cell r="E2020">
            <v>472</v>
          </cell>
          <cell r="F2020">
            <v>0</v>
          </cell>
          <cell r="G2020">
            <v>5900</v>
          </cell>
          <cell r="H2020">
            <v>0</v>
          </cell>
        </row>
        <row r="2021">
          <cell r="B2021" t="str">
            <v>Total/UND</v>
          </cell>
          <cell r="G2021">
            <v>24498.079999999998</v>
          </cell>
          <cell r="H2021">
            <v>3094.75</v>
          </cell>
          <cell r="I2021">
            <v>27592.829999999998</v>
          </cell>
        </row>
        <row r="2023">
          <cell r="A2023">
            <v>105.06000000000003</v>
          </cell>
          <cell r="B2023" t="str">
            <v>VIGA VA (0.20X0.35)MTS, F'C=210KG/CM2, 5Ø1/2", EST. Ø3/8"@0.20M (ESC. LABORAL LOS PALMARES)</v>
          </cell>
          <cell r="C2023">
            <v>1</v>
          </cell>
          <cell r="D2023" t="str">
            <v>M3</v>
          </cell>
          <cell r="G2023">
            <v>26383.72</v>
          </cell>
          <cell r="H2023">
            <v>3259.9900000000002</v>
          </cell>
          <cell r="I2023">
            <v>29643.710000000003</v>
          </cell>
        </row>
        <row r="2024">
          <cell r="B2024" t="str">
            <v>Volumen Análisis</v>
          </cell>
          <cell r="C2024">
            <v>1</v>
          </cell>
          <cell r="D2024" t="str">
            <v>M3</v>
          </cell>
        </row>
        <row r="2025">
          <cell r="B2025" t="str">
            <v>Materiales y Equipos</v>
          </cell>
        </row>
        <row r="2026">
          <cell r="A2026" t="str">
            <v>AE004</v>
          </cell>
          <cell r="B2026" t="str">
            <v>Acero Estruc. Grado 40-60, 1" x 20 a 30 pies</v>
          </cell>
          <cell r="D2026" t="str">
            <v>QQ</v>
          </cell>
          <cell r="E2026">
            <v>3220.3389830508477</v>
          </cell>
          <cell r="F2026">
            <v>579.66101694915255</v>
          </cell>
          <cell r="G2026">
            <v>0</v>
          </cell>
          <cell r="H2026">
            <v>0</v>
          </cell>
        </row>
        <row r="2027">
          <cell r="A2027" t="str">
            <v>AE003</v>
          </cell>
          <cell r="B2027" t="str">
            <v>Acero Estruc. Grado 40-60, 3/4" x 20 a 30 pies</v>
          </cell>
          <cell r="D2027" t="str">
            <v>QQ</v>
          </cell>
          <cell r="E2027">
            <v>3220.3389830508477</v>
          </cell>
          <cell r="F2027">
            <v>579.66101694915255</v>
          </cell>
          <cell r="G2027">
            <v>0</v>
          </cell>
          <cell r="H2027">
            <v>0</v>
          </cell>
        </row>
        <row r="2028">
          <cell r="A2028" t="str">
            <v>AE002</v>
          </cell>
          <cell r="B2028" t="str">
            <v>Acero Estruc. Grado 40-60, 1/2" x 20 a 30 pies</v>
          </cell>
          <cell r="C2028">
            <v>2.343</v>
          </cell>
          <cell r="D2028" t="str">
            <v>QQ</v>
          </cell>
          <cell r="E2028">
            <v>3220.3389830508477</v>
          </cell>
          <cell r="F2028">
            <v>579.66101694915255</v>
          </cell>
          <cell r="G2028">
            <v>7545.25</v>
          </cell>
          <cell r="H2028">
            <v>1358.15</v>
          </cell>
        </row>
        <row r="2029">
          <cell r="A2029" t="str">
            <v>AE001</v>
          </cell>
          <cell r="B2029" t="str">
            <v>Acero Estruc. Grado 40-60, 3/8" x 20 a 30 pies</v>
          </cell>
          <cell r="C2029">
            <v>0.94299999999999995</v>
          </cell>
          <cell r="D2029" t="str">
            <v>QQ</v>
          </cell>
          <cell r="E2029">
            <v>3220.3389830508477</v>
          </cell>
          <cell r="F2029">
            <v>579.66101694915255</v>
          </cell>
          <cell r="G2029">
            <v>3036.78</v>
          </cell>
          <cell r="H2029">
            <v>546.62</v>
          </cell>
        </row>
        <row r="2030">
          <cell r="A2030" t="str">
            <v>HI002</v>
          </cell>
          <cell r="B2030" t="str">
            <v>Hormigón 210 Kg/cm2 (incluye bomba y colocación)</v>
          </cell>
          <cell r="C2030">
            <v>1.05</v>
          </cell>
          <cell r="D2030" t="str">
            <v>M3</v>
          </cell>
          <cell r="E2030">
            <v>6528.69</v>
          </cell>
          <cell r="F2030">
            <v>1175.1641999999999</v>
          </cell>
          <cell r="G2030">
            <v>6855.12</v>
          </cell>
          <cell r="H2030">
            <v>1233.92</v>
          </cell>
        </row>
        <row r="2031">
          <cell r="A2031" t="str">
            <v>AE016</v>
          </cell>
          <cell r="B2031" t="str">
            <v>Alambre Galvanizado Calibre 18 (Varillas)</v>
          </cell>
          <cell r="C2031">
            <v>6.5720000000000001</v>
          </cell>
          <cell r="D2031" t="str">
            <v>LB</v>
          </cell>
          <cell r="E2031">
            <v>102.54237288135593</v>
          </cell>
          <cell r="F2031">
            <v>18.457627118644066</v>
          </cell>
          <cell r="G2031">
            <v>673.91</v>
          </cell>
          <cell r="H2031">
            <v>121.3</v>
          </cell>
        </row>
        <row r="2032">
          <cell r="B2032" t="str">
            <v>Mano de Obra</v>
          </cell>
        </row>
        <row r="2033">
          <cell r="A2033">
            <v>200.05999999999995</v>
          </cell>
          <cell r="B2033" t="str">
            <v>Coloc. acero normal</v>
          </cell>
          <cell r="C2033">
            <v>3.286</v>
          </cell>
          <cell r="D2033" t="str">
            <v>QQ</v>
          </cell>
          <cell r="E2033">
            <v>465.55015207360725</v>
          </cell>
          <cell r="F2033">
            <v>0</v>
          </cell>
          <cell r="G2033">
            <v>1529.8</v>
          </cell>
          <cell r="H2033">
            <v>0</v>
          </cell>
        </row>
        <row r="2034">
          <cell r="A2034">
            <v>300.20999999999981</v>
          </cell>
          <cell r="B2034" t="str">
            <v>Vigas de carga 0.15m a 0.20m x Altura &lt; 0.40m</v>
          </cell>
          <cell r="C2034">
            <v>14.285714285714286</v>
          </cell>
          <cell r="D2034" t="str">
            <v>ML</v>
          </cell>
          <cell r="E2034">
            <v>472</v>
          </cell>
          <cell r="F2034">
            <v>0</v>
          </cell>
          <cell r="G2034">
            <v>6742.86</v>
          </cell>
          <cell r="H2034">
            <v>0</v>
          </cell>
        </row>
        <row r="2035">
          <cell r="B2035" t="str">
            <v>Total/UND</v>
          </cell>
          <cell r="G2035">
            <v>26383.72</v>
          </cell>
          <cell r="H2035">
            <v>3259.9900000000002</v>
          </cell>
          <cell r="I2035">
            <v>29643.710000000003</v>
          </cell>
        </row>
        <row r="2037">
          <cell r="A2037">
            <v>105.07000000000004</v>
          </cell>
          <cell r="B2037" t="str">
            <v>VIGA V5-T (0.20X0.40)MTS, F'C=210KG/CM2, 5Ø1/2", ADIC. EN APOYOS 2Ø1/2" EST. Ø3/8"@0.18M (ESC. LABORAL LOS PALMARES)</v>
          </cell>
          <cell r="C2037">
            <v>1</v>
          </cell>
          <cell r="D2037" t="str">
            <v>M3</v>
          </cell>
          <cell r="G2037">
            <v>23470.87</v>
          </cell>
          <cell r="H2037">
            <v>2931.96</v>
          </cell>
          <cell r="I2037">
            <v>26402.829999999998</v>
          </cell>
        </row>
        <row r="2038">
          <cell r="B2038" t="str">
            <v>Volumen Análisis</v>
          </cell>
          <cell r="C2038">
            <v>1</v>
          </cell>
          <cell r="D2038" t="str">
            <v>M3</v>
          </cell>
        </row>
        <row r="2039">
          <cell r="B2039" t="str">
            <v>Materiales y Equipos</v>
          </cell>
        </row>
        <row r="2040">
          <cell r="A2040" t="str">
            <v>AE004</v>
          </cell>
          <cell r="B2040" t="str">
            <v>Acero Estruc. Grado 40-60, 1" x 20 a 30 pies</v>
          </cell>
          <cell r="D2040" t="str">
            <v>QQ</v>
          </cell>
          <cell r="E2040">
            <v>3220.3389830508477</v>
          </cell>
          <cell r="F2040">
            <v>579.66101694915255</v>
          </cell>
          <cell r="G2040">
            <v>0</v>
          </cell>
          <cell r="H2040">
            <v>0</v>
          </cell>
        </row>
        <row r="2041">
          <cell r="A2041" t="str">
            <v>AE003</v>
          </cell>
          <cell r="B2041" t="str">
            <v>Acero Estruc. Grado 40-60, 3/4" x 20 a 30 pies</v>
          </cell>
          <cell r="D2041" t="str">
            <v>QQ</v>
          </cell>
          <cell r="E2041">
            <v>3220.3389830508477</v>
          </cell>
          <cell r="F2041">
            <v>579.66101694915255</v>
          </cell>
          <cell r="G2041">
            <v>0</v>
          </cell>
          <cell r="H2041">
            <v>0</v>
          </cell>
        </row>
        <row r="2042">
          <cell r="A2042" t="str">
            <v>AE002</v>
          </cell>
          <cell r="B2042" t="str">
            <v>Acero Estruc. Grado 40-60, 1/2" x 20 a 30 pies</v>
          </cell>
          <cell r="C2042">
            <v>1.8819999999999999</v>
          </cell>
          <cell r="D2042" t="str">
            <v>QQ</v>
          </cell>
          <cell r="E2042">
            <v>3220.3389830508477</v>
          </cell>
          <cell r="F2042">
            <v>579.66101694915255</v>
          </cell>
          <cell r="G2042">
            <v>6060.68</v>
          </cell>
          <cell r="H2042">
            <v>1090.92</v>
          </cell>
        </row>
        <row r="2043">
          <cell r="A2043" t="str">
            <v>AE001</v>
          </cell>
          <cell r="B2043" t="str">
            <v>Acero Estruc. Grado 40-60, 3/8" x 20 a 30 pies</v>
          </cell>
          <cell r="C2043">
            <v>0.872</v>
          </cell>
          <cell r="D2043" t="str">
            <v>QQ</v>
          </cell>
          <cell r="E2043">
            <v>3220.3389830508477</v>
          </cell>
          <cell r="F2043">
            <v>579.66101694915255</v>
          </cell>
          <cell r="G2043">
            <v>2808.14</v>
          </cell>
          <cell r="H2043">
            <v>505.46</v>
          </cell>
        </row>
        <row r="2044">
          <cell r="A2044" t="str">
            <v>HI002</v>
          </cell>
          <cell r="B2044" t="str">
            <v>Hormigón 210 Kg/cm2 (incluye bomba y colocación)</v>
          </cell>
          <cell r="C2044">
            <v>1.05</v>
          </cell>
          <cell r="D2044" t="str">
            <v>M3</v>
          </cell>
          <cell r="E2044">
            <v>6528.69</v>
          </cell>
          <cell r="F2044">
            <v>1175.1641999999999</v>
          </cell>
          <cell r="G2044">
            <v>6855.12</v>
          </cell>
          <cell r="H2044">
            <v>1233.92</v>
          </cell>
        </row>
        <row r="2045">
          <cell r="A2045" t="str">
            <v>AE016</v>
          </cell>
          <cell r="B2045" t="str">
            <v>Alambre Galvanizado Calibre 18 (Varillas)</v>
          </cell>
          <cell r="C2045">
            <v>5.508</v>
          </cell>
          <cell r="D2045" t="str">
            <v>LB</v>
          </cell>
          <cell r="E2045">
            <v>102.54237288135593</v>
          </cell>
          <cell r="F2045">
            <v>18.457627118644066</v>
          </cell>
          <cell r="G2045">
            <v>564.79999999999995</v>
          </cell>
          <cell r="H2045">
            <v>101.66</v>
          </cell>
        </row>
        <row r="2046">
          <cell r="B2046" t="str">
            <v>Mano de Obra</v>
          </cell>
        </row>
        <row r="2047">
          <cell r="A2047">
            <v>200.05999999999995</v>
          </cell>
          <cell r="B2047" t="str">
            <v>Coloc. acero normal</v>
          </cell>
          <cell r="C2047">
            <v>2.754</v>
          </cell>
          <cell r="D2047" t="str">
            <v>QQ</v>
          </cell>
          <cell r="E2047">
            <v>465.55015207360725</v>
          </cell>
          <cell r="F2047">
            <v>0</v>
          </cell>
          <cell r="G2047">
            <v>1282.1300000000001</v>
          </cell>
          <cell r="H2047">
            <v>0</v>
          </cell>
        </row>
        <row r="2048">
          <cell r="A2048">
            <v>300.20999999999981</v>
          </cell>
          <cell r="B2048" t="str">
            <v>Vigas de carga 0.15m a 0.20m x Altura &lt; 0.40m</v>
          </cell>
          <cell r="C2048">
            <v>12.499999999999998</v>
          </cell>
          <cell r="D2048" t="str">
            <v>ML</v>
          </cell>
          <cell r="E2048">
            <v>472</v>
          </cell>
          <cell r="F2048">
            <v>0</v>
          </cell>
          <cell r="G2048">
            <v>5900</v>
          </cell>
          <cell r="H2048">
            <v>0</v>
          </cell>
        </row>
        <row r="2049">
          <cell r="B2049" t="str">
            <v>Total/UND</v>
          </cell>
          <cell r="G2049">
            <v>23470.87</v>
          </cell>
          <cell r="H2049">
            <v>2931.96</v>
          </cell>
          <cell r="I2049">
            <v>26402.829999999998</v>
          </cell>
        </row>
        <row r="2051">
          <cell r="A2051">
            <v>105.08000000000004</v>
          </cell>
          <cell r="B2051" t="str">
            <v>VIGA (0.25X0.35)MTS, 3Ø1/2"+2Ø1/2", EST. Ø3/8"@0.15M, HORM. LIGADORA F'C=210KG/CM2</v>
          </cell>
          <cell r="C2051">
            <v>1</v>
          </cell>
          <cell r="D2051" t="str">
            <v>M3</v>
          </cell>
          <cell r="G2051">
            <v>21743.38</v>
          </cell>
          <cell r="H2051">
            <v>2738.3700000000003</v>
          </cell>
          <cell r="I2051">
            <v>24481.75</v>
          </cell>
        </row>
        <row r="2052">
          <cell r="B2052" t="str">
            <v>Volumen Análisis</v>
          </cell>
          <cell r="C2052">
            <v>1</v>
          </cell>
          <cell r="D2052" t="str">
            <v>M3</v>
          </cell>
        </row>
        <row r="2053">
          <cell r="B2053" t="str">
            <v>Materiales y Equipos</v>
          </cell>
        </row>
        <row r="2054">
          <cell r="A2054" t="str">
            <v>AE004</v>
          </cell>
          <cell r="B2054" t="str">
            <v>Acero Estruc. Grado 40-60, 1" x 20 a 30 pies</v>
          </cell>
          <cell r="D2054" t="str">
            <v>QQ</v>
          </cell>
          <cell r="E2054">
            <v>3220.3389830508477</v>
          </cell>
          <cell r="F2054">
            <v>579.66101694915255</v>
          </cell>
          <cell r="G2054">
            <v>0</v>
          </cell>
          <cell r="H2054">
            <v>0</v>
          </cell>
        </row>
        <row r="2055">
          <cell r="A2055" t="str">
            <v>AE003</v>
          </cell>
          <cell r="B2055" t="str">
            <v>Acero Estruc. Grado 40-60, 3/4" x 20 a 30 pies</v>
          </cell>
          <cell r="D2055" t="str">
            <v>QQ</v>
          </cell>
          <cell r="E2055">
            <v>3220.3389830508477</v>
          </cell>
          <cell r="F2055">
            <v>579.66101694915255</v>
          </cell>
          <cell r="G2055">
            <v>0</v>
          </cell>
          <cell r="H2055">
            <v>0</v>
          </cell>
        </row>
        <row r="2056">
          <cell r="A2056" t="str">
            <v>AE002</v>
          </cell>
          <cell r="B2056" t="str">
            <v>Acero Estruc. Grado 40-60, 1/2" x 20 a 30 pies</v>
          </cell>
          <cell r="C2056">
            <v>1.6339999999999999</v>
          </cell>
          <cell r="D2056" t="str">
            <v>QQ</v>
          </cell>
          <cell r="E2056">
            <v>3220.3389830508477</v>
          </cell>
          <cell r="F2056">
            <v>579.66101694915255</v>
          </cell>
          <cell r="G2056">
            <v>5262.03</v>
          </cell>
          <cell r="H2056">
            <v>947.17</v>
          </cell>
        </row>
        <row r="2057">
          <cell r="A2057" t="str">
            <v>AE001</v>
          </cell>
          <cell r="B2057" t="str">
            <v>Acero Estruc. Grado 40-60, 3/8" x 20 a 30 pies</v>
          </cell>
          <cell r="C2057">
            <v>0.80600000000000005</v>
          </cell>
          <cell r="D2057" t="str">
            <v>QQ</v>
          </cell>
          <cell r="E2057">
            <v>3220.3389830508477</v>
          </cell>
          <cell r="F2057">
            <v>579.66101694915255</v>
          </cell>
          <cell r="G2057">
            <v>2595.59</v>
          </cell>
          <cell r="H2057">
            <v>467.21</v>
          </cell>
        </row>
        <row r="2058">
          <cell r="A2058" t="str">
            <v>HI002</v>
          </cell>
          <cell r="B2058" t="str">
            <v>Hormigón 210 Kg/cm2 (incluye bomba y colocación)</v>
          </cell>
          <cell r="C2058">
            <v>1.05</v>
          </cell>
          <cell r="D2058" t="str">
            <v>M3</v>
          </cell>
          <cell r="E2058">
            <v>6528.69</v>
          </cell>
          <cell r="F2058">
            <v>1175.1641999999999</v>
          </cell>
          <cell r="G2058">
            <v>6855.12</v>
          </cell>
          <cell r="H2058">
            <v>1233.92</v>
          </cell>
        </row>
        <row r="2059">
          <cell r="A2059" t="str">
            <v>AE016</v>
          </cell>
          <cell r="B2059" t="str">
            <v>Alambre Galvanizado Calibre 18 (Varillas)</v>
          </cell>
          <cell r="C2059">
            <v>4.88</v>
          </cell>
          <cell r="D2059" t="str">
            <v>LB</v>
          </cell>
          <cell r="E2059">
            <v>102.54237288135593</v>
          </cell>
          <cell r="F2059">
            <v>18.457627118644066</v>
          </cell>
          <cell r="G2059">
            <v>500.41</v>
          </cell>
          <cell r="H2059">
            <v>90.07</v>
          </cell>
        </row>
        <row r="2060">
          <cell r="B2060" t="str">
            <v>Mano de Obra</v>
          </cell>
        </row>
        <row r="2061">
          <cell r="A2061">
            <v>200.05999999999995</v>
          </cell>
          <cell r="B2061" t="str">
            <v>Coloc. acero normal</v>
          </cell>
          <cell r="C2061">
            <v>2.44</v>
          </cell>
          <cell r="D2061" t="str">
            <v>QQ</v>
          </cell>
          <cell r="E2061">
            <v>465.55015207360725</v>
          </cell>
          <cell r="F2061">
            <v>0</v>
          </cell>
          <cell r="G2061">
            <v>1135.94</v>
          </cell>
          <cell r="H2061">
            <v>0</v>
          </cell>
        </row>
        <row r="2062">
          <cell r="A2062">
            <v>300.20999999999981</v>
          </cell>
          <cell r="B2062" t="str">
            <v>Vigas de carga 0.15m a 0.20m x Altura &lt; 0.40m</v>
          </cell>
          <cell r="C2062">
            <v>11.428571428571429</v>
          </cell>
          <cell r="D2062" t="str">
            <v>ML</v>
          </cell>
          <cell r="E2062">
            <v>472</v>
          </cell>
          <cell r="F2062">
            <v>0</v>
          </cell>
          <cell r="G2062">
            <v>5394.29</v>
          </cell>
          <cell r="H2062">
            <v>0</v>
          </cell>
        </row>
        <row r="2063">
          <cell r="B2063" t="str">
            <v>Total/UND</v>
          </cell>
          <cell r="G2063">
            <v>21743.38</v>
          </cell>
          <cell r="H2063">
            <v>2738.3700000000003</v>
          </cell>
          <cell r="I2063">
            <v>24481.75</v>
          </cell>
        </row>
        <row r="2065">
          <cell r="A2065">
            <v>105.09000000000005</v>
          </cell>
          <cell r="B2065" t="str">
            <v>VIGA (0.15X0.20)MTS, 4Ø3/8", EST. Ø3/8"@0.20M, HORM. LIGADORA F'C=210KG/CM2</v>
          </cell>
          <cell r="C2065">
            <v>1</v>
          </cell>
          <cell r="D2065" t="str">
            <v>M3</v>
          </cell>
          <cell r="G2065">
            <v>36829.410000000003</v>
          </cell>
          <cell r="H2065">
            <v>3490.59</v>
          </cell>
          <cell r="I2065">
            <v>40320</v>
          </cell>
        </row>
        <row r="2066">
          <cell r="B2066" t="str">
            <v>Volumen Análisis</v>
          </cell>
          <cell r="C2066">
            <v>1</v>
          </cell>
          <cell r="D2066" t="str">
            <v>M3</v>
          </cell>
        </row>
        <row r="2067">
          <cell r="B2067" t="str">
            <v>Materiales y Equipos</v>
          </cell>
        </row>
        <row r="2068">
          <cell r="A2068" t="str">
            <v>AE004</v>
          </cell>
          <cell r="B2068" t="str">
            <v>Acero Estruc. Grado 40-60, 1" x 20 a 30 pies</v>
          </cell>
          <cell r="D2068" t="str">
            <v>QQ</v>
          </cell>
          <cell r="E2068">
            <v>3220.3389830508477</v>
          </cell>
          <cell r="F2068">
            <v>579.66101694915255</v>
          </cell>
          <cell r="G2068">
            <v>0</v>
          </cell>
          <cell r="H2068">
            <v>0</v>
          </cell>
        </row>
        <row r="2069">
          <cell r="A2069" t="str">
            <v>AE003</v>
          </cell>
          <cell r="B2069" t="str">
            <v>Acero Estruc. Grado 40-60, 3/4" x 20 a 30 pies</v>
          </cell>
          <cell r="D2069" t="str">
            <v>QQ</v>
          </cell>
          <cell r="E2069">
            <v>3220.3389830508477</v>
          </cell>
          <cell r="F2069">
            <v>579.66101694915255</v>
          </cell>
          <cell r="G2069">
            <v>0</v>
          </cell>
          <cell r="H2069">
            <v>0</v>
          </cell>
        </row>
        <row r="2070">
          <cell r="A2070" t="str">
            <v>AE002</v>
          </cell>
          <cell r="B2070" t="str">
            <v>Acero Estruc. Grado 40-60, 1/2" x 20 a 30 pies</v>
          </cell>
          <cell r="D2070" t="str">
            <v>QQ</v>
          </cell>
          <cell r="E2070">
            <v>3220.3389830508477</v>
          </cell>
          <cell r="F2070">
            <v>579.66101694915255</v>
          </cell>
          <cell r="G2070">
            <v>0</v>
          </cell>
          <cell r="H2070">
            <v>0</v>
          </cell>
        </row>
        <row r="2071">
          <cell r="A2071" t="str">
            <v>AE001</v>
          </cell>
          <cell r="B2071" t="str">
            <v>Acero Estruc. Grado 40-60, 3/8" x 20 a 30 pies</v>
          </cell>
          <cell r="C2071">
            <v>3.66</v>
          </cell>
          <cell r="D2071" t="str">
            <v>QQ</v>
          </cell>
          <cell r="E2071">
            <v>3220.3389830508477</v>
          </cell>
          <cell r="F2071">
            <v>579.66101694915255</v>
          </cell>
          <cell r="G2071">
            <v>11786.44</v>
          </cell>
          <cell r="H2071">
            <v>2121.56</v>
          </cell>
        </row>
        <row r="2072">
          <cell r="A2072" t="str">
            <v>HI002</v>
          </cell>
          <cell r="B2072" t="str">
            <v>Hormigón 210 Kg/cm2 (incluye bomba y colocación)</v>
          </cell>
          <cell r="C2072">
            <v>1.05</v>
          </cell>
          <cell r="D2072" t="str">
            <v>M3</v>
          </cell>
          <cell r="E2072">
            <v>6528.69</v>
          </cell>
          <cell r="F2072">
            <v>1175.1641999999999</v>
          </cell>
          <cell r="G2072">
            <v>6855.12</v>
          </cell>
          <cell r="H2072">
            <v>1233.92</v>
          </cell>
        </row>
        <row r="2073">
          <cell r="A2073" t="str">
            <v>AE016</v>
          </cell>
          <cell r="B2073" t="str">
            <v>Alambre Galvanizado Calibre 18 (Varillas)</v>
          </cell>
          <cell r="C2073">
            <v>7.32</v>
          </cell>
          <cell r="D2073" t="str">
            <v>LB</v>
          </cell>
          <cell r="E2073">
            <v>102.54237288135593</v>
          </cell>
          <cell r="F2073">
            <v>18.457627118644066</v>
          </cell>
          <cell r="G2073">
            <v>750.61</v>
          </cell>
          <cell r="H2073">
            <v>135.11000000000001</v>
          </cell>
        </row>
        <row r="2074">
          <cell r="B2074" t="str">
            <v>Mano de Obra</v>
          </cell>
        </row>
        <row r="2075">
          <cell r="A2075">
            <v>200.05999999999995</v>
          </cell>
          <cell r="B2075" t="str">
            <v>Coloc. acero normal</v>
          </cell>
          <cell r="C2075">
            <v>3.66</v>
          </cell>
          <cell r="D2075" t="str">
            <v>QQ</v>
          </cell>
          <cell r="E2075">
            <v>465.55015207360725</v>
          </cell>
          <cell r="F2075">
            <v>0</v>
          </cell>
          <cell r="G2075">
            <v>1703.91</v>
          </cell>
          <cell r="H2075">
            <v>0</v>
          </cell>
        </row>
        <row r="2076">
          <cell r="A2076">
            <v>300.20999999999981</v>
          </cell>
          <cell r="B2076" t="str">
            <v>Vigas de carga 0.15m a 0.20m x Altura &lt; 0.40m</v>
          </cell>
          <cell r="C2076">
            <v>33.333333333333336</v>
          </cell>
          <cell r="D2076" t="str">
            <v>ML</v>
          </cell>
          <cell r="E2076">
            <v>472</v>
          </cell>
          <cell r="F2076">
            <v>0</v>
          </cell>
          <cell r="G2076">
            <v>15733.33</v>
          </cell>
          <cell r="H2076">
            <v>0</v>
          </cell>
        </row>
        <row r="2077">
          <cell r="B2077" t="str">
            <v>Total/UND</v>
          </cell>
          <cell r="G2077">
            <v>36829.410000000003</v>
          </cell>
          <cell r="H2077">
            <v>3490.59</v>
          </cell>
          <cell r="I2077">
            <v>40320</v>
          </cell>
        </row>
        <row r="2079">
          <cell r="A2079">
            <v>105.09100000000004</v>
          </cell>
          <cell r="B2079" t="str">
            <v>VIGA (0.25X0.30)MTS, 3Ø1/2"+2Ø1/2", ADIC. EN APOYOS 2Ø3/8" EST. Ø3/8"@0.15M, HORM. LIGADORA F'C=210KG/CM2</v>
          </cell>
          <cell r="C2079">
            <v>1</v>
          </cell>
          <cell r="D2079" t="str">
            <v>M3</v>
          </cell>
          <cell r="G2079">
            <v>22953.699999999997</v>
          </cell>
          <cell r="H2079">
            <v>2787.7000000000003</v>
          </cell>
          <cell r="I2079">
            <v>25741.399999999998</v>
          </cell>
        </row>
        <row r="2080">
          <cell r="B2080" t="str">
            <v>Volumen Análisis</v>
          </cell>
          <cell r="C2080">
            <v>1</v>
          </cell>
          <cell r="D2080" t="str">
            <v>M3</v>
          </cell>
        </row>
        <row r="2081">
          <cell r="B2081" t="str">
            <v>Materiales y Equipos</v>
          </cell>
        </row>
        <row r="2082">
          <cell r="A2082" t="str">
            <v>AE004</v>
          </cell>
          <cell r="B2082" t="str">
            <v>Acero Estruc. Grado 40-60, 1" x 20 a 30 pies</v>
          </cell>
          <cell r="D2082" t="str">
            <v>QQ</v>
          </cell>
          <cell r="E2082">
            <v>3220.3389830508477</v>
          </cell>
          <cell r="F2082">
            <v>579.66101694915255</v>
          </cell>
          <cell r="G2082">
            <v>0</v>
          </cell>
          <cell r="H2082">
            <v>0</v>
          </cell>
        </row>
        <row r="2083">
          <cell r="A2083" t="str">
            <v>AE003</v>
          </cell>
          <cell r="B2083" t="str">
            <v>Acero Estruc. Grado 40-60, 3/4" x 20 a 30 pies</v>
          </cell>
          <cell r="D2083" t="str">
            <v>QQ</v>
          </cell>
          <cell r="E2083">
            <v>3220.3389830508477</v>
          </cell>
          <cell r="F2083">
            <v>579.66101694915255</v>
          </cell>
          <cell r="G2083">
            <v>0</v>
          </cell>
          <cell r="H2083">
            <v>0</v>
          </cell>
        </row>
        <row r="2084">
          <cell r="A2084" t="str">
            <v>AE002</v>
          </cell>
          <cell r="B2084" t="str">
            <v>Acero Estruc. Grado 40-60, 1/2" x 20 a 30 pies</v>
          </cell>
          <cell r="C2084">
            <v>1.696</v>
          </cell>
          <cell r="D2084" t="str">
            <v>QQ</v>
          </cell>
          <cell r="E2084">
            <v>3220.3389830508477</v>
          </cell>
          <cell r="F2084">
            <v>579.66101694915255</v>
          </cell>
          <cell r="G2084">
            <v>5461.69</v>
          </cell>
          <cell r="H2084">
            <v>983.11</v>
          </cell>
        </row>
        <row r="2085">
          <cell r="A2085" t="str">
            <v>AE001</v>
          </cell>
          <cell r="B2085" t="str">
            <v>Acero Estruc. Grado 40-60, 3/8" x 20 a 30 pies</v>
          </cell>
          <cell r="C2085">
            <v>0.82399999999999995</v>
          </cell>
          <cell r="D2085" t="str">
            <v>QQ</v>
          </cell>
          <cell r="E2085">
            <v>3220.3389830508477</v>
          </cell>
          <cell r="F2085">
            <v>579.66101694915255</v>
          </cell>
          <cell r="G2085">
            <v>2653.56</v>
          </cell>
          <cell r="H2085">
            <v>477.64</v>
          </cell>
        </row>
        <row r="2086">
          <cell r="A2086" t="str">
            <v>HI002</v>
          </cell>
          <cell r="B2086" t="str">
            <v>Hormigón 210 Kg/cm2 (incluye bomba y colocación)</v>
          </cell>
          <cell r="C2086">
            <v>1.05</v>
          </cell>
          <cell r="D2086" t="str">
            <v>M3</v>
          </cell>
          <cell r="E2086">
            <v>6528.69</v>
          </cell>
          <cell r="F2086">
            <v>1175.1641999999999</v>
          </cell>
          <cell r="G2086">
            <v>6855.12</v>
          </cell>
          <cell r="H2086">
            <v>1233.92</v>
          </cell>
        </row>
        <row r="2087">
          <cell r="A2087" t="str">
            <v>AE016</v>
          </cell>
          <cell r="B2087" t="str">
            <v>Alambre Galvanizado Calibre 18 (Varillas)</v>
          </cell>
          <cell r="C2087">
            <v>5.04</v>
          </cell>
          <cell r="D2087" t="str">
            <v>LB</v>
          </cell>
          <cell r="E2087">
            <v>102.54237288135593</v>
          </cell>
          <cell r="F2087">
            <v>18.457627118644066</v>
          </cell>
          <cell r="G2087">
            <v>516.80999999999995</v>
          </cell>
          <cell r="H2087">
            <v>93.03</v>
          </cell>
        </row>
        <row r="2088">
          <cell r="B2088" t="str">
            <v>Mano de Obra</v>
          </cell>
        </row>
        <row r="2089">
          <cell r="A2089">
            <v>200.05999999999995</v>
          </cell>
          <cell r="B2089" t="str">
            <v>Coloc. acero normal</v>
          </cell>
          <cell r="C2089">
            <v>2.52</v>
          </cell>
          <cell r="D2089" t="str">
            <v>QQ</v>
          </cell>
          <cell r="E2089">
            <v>465.55015207360725</v>
          </cell>
          <cell r="F2089">
            <v>0</v>
          </cell>
          <cell r="G2089">
            <v>1173.19</v>
          </cell>
          <cell r="H2089">
            <v>0</v>
          </cell>
        </row>
        <row r="2090">
          <cell r="A2090">
            <v>300.20999999999981</v>
          </cell>
          <cell r="B2090" t="str">
            <v>Vigas de carga 0.15m a 0.20m x Altura &lt; 0.40m</v>
          </cell>
          <cell r="C2090">
            <v>13.333333333333334</v>
          </cell>
          <cell r="D2090" t="str">
            <v>ML</v>
          </cell>
          <cell r="E2090">
            <v>472</v>
          </cell>
          <cell r="F2090">
            <v>0</v>
          </cell>
          <cell r="G2090">
            <v>6293.33</v>
          </cell>
          <cell r="H2090">
            <v>0</v>
          </cell>
        </row>
        <row r="2091">
          <cell r="B2091" t="str">
            <v>Total/UND</v>
          </cell>
          <cell r="G2091">
            <v>22953.699999999997</v>
          </cell>
          <cell r="H2091">
            <v>2787.7000000000003</v>
          </cell>
          <cell r="I2091">
            <v>25741.399999999998</v>
          </cell>
        </row>
        <row r="2093">
          <cell r="A2093" t="str">
            <v>FUN-017</v>
          </cell>
          <cell r="B2093" t="str">
            <v>VIGA V1X-T (0.20X0.50)MTS, F'C=210KG/CM2, 7Ø3/4" EST. Ø3/8"@0.15M  (FUNERARIA NUEVA ESPERANZA)</v>
          </cell>
          <cell r="C2093">
            <v>1</v>
          </cell>
          <cell r="D2093" t="str">
            <v>M3</v>
          </cell>
          <cell r="G2093">
            <v>33648.619999999995</v>
          </cell>
          <cell r="H2093">
            <v>4731.76</v>
          </cell>
          <cell r="I2093">
            <v>38380.379999999997</v>
          </cell>
        </row>
        <row r="2094">
          <cell r="B2094" t="str">
            <v>Volumen Análisis</v>
          </cell>
          <cell r="C2094">
            <v>1</v>
          </cell>
          <cell r="D2094" t="str">
            <v>M3</v>
          </cell>
        </row>
        <row r="2095">
          <cell r="B2095" t="str">
            <v>Materiales y Equipos</v>
          </cell>
        </row>
        <row r="2096">
          <cell r="A2096" t="str">
            <v>AE004</v>
          </cell>
          <cell r="B2096" t="str">
            <v>Acero Estruc. Grado 40-60, 1" x 20 a 30 pies</v>
          </cell>
          <cell r="D2096" t="str">
            <v>QQ</v>
          </cell>
          <cell r="E2096">
            <v>3220.3389830508477</v>
          </cell>
          <cell r="F2096">
            <v>579.66101694915255</v>
          </cell>
          <cell r="G2096">
            <v>0</v>
          </cell>
          <cell r="H2096">
            <v>0</v>
          </cell>
        </row>
        <row r="2097">
          <cell r="A2097" t="str">
            <v>AE003</v>
          </cell>
          <cell r="B2097" t="str">
            <v>Acero Estruc. Grado 40-60, 3/4" x 20 a 30 pies</v>
          </cell>
          <cell r="C2097">
            <v>4.694</v>
          </cell>
          <cell r="D2097" t="str">
            <v>QQ</v>
          </cell>
          <cell r="E2097">
            <v>3220.3389830508477</v>
          </cell>
          <cell r="F2097">
            <v>579.66101694915255</v>
          </cell>
          <cell r="G2097">
            <v>15116.27</v>
          </cell>
          <cell r="H2097">
            <v>2720.93</v>
          </cell>
        </row>
        <row r="2098">
          <cell r="A2098" t="str">
            <v>AE002</v>
          </cell>
          <cell r="B2098" t="str">
            <v>Acero Estruc. Grado 40-60, 1/2" x 20 a 30 pies</v>
          </cell>
          <cell r="D2098" t="str">
            <v>QQ</v>
          </cell>
          <cell r="E2098">
            <v>3220.3389830508477</v>
          </cell>
          <cell r="F2098">
            <v>579.66101694915255</v>
          </cell>
          <cell r="G2098">
            <v>0</v>
          </cell>
          <cell r="H2098">
            <v>0</v>
          </cell>
        </row>
        <row r="2099">
          <cell r="A2099" t="str">
            <v>AE001</v>
          </cell>
          <cell r="B2099" t="str">
            <v>Acero Estruc. Grado 40-60, 3/8" x 20 a 30 pies</v>
          </cell>
          <cell r="C2099">
            <v>0.97899999999999998</v>
          </cell>
          <cell r="D2099" t="str">
            <v>QQ</v>
          </cell>
          <cell r="E2099">
            <v>3220.3389830508477</v>
          </cell>
          <cell r="F2099">
            <v>579.66101694915255</v>
          </cell>
          <cell r="G2099">
            <v>3152.71</v>
          </cell>
          <cell r="H2099">
            <v>567.49</v>
          </cell>
        </row>
        <row r="2100">
          <cell r="A2100" t="str">
            <v>HI002</v>
          </cell>
          <cell r="B2100" t="str">
            <v>Hormigón 210 Kg/cm2 (incluye bomba y colocación)</v>
          </cell>
          <cell r="C2100">
            <v>1.05</v>
          </cell>
          <cell r="D2100" t="str">
            <v>M3</v>
          </cell>
          <cell r="E2100">
            <v>6528.69</v>
          </cell>
          <cell r="F2100">
            <v>1175.1641999999999</v>
          </cell>
          <cell r="G2100">
            <v>6855.12</v>
          </cell>
          <cell r="H2100">
            <v>1233.92</v>
          </cell>
        </row>
        <row r="2101">
          <cell r="A2101" t="str">
            <v>AE016</v>
          </cell>
          <cell r="B2101" t="str">
            <v>Alambre Galvanizado Calibre 18 (Varillas)</v>
          </cell>
          <cell r="C2101">
            <v>11.346</v>
          </cell>
          <cell r="D2101" t="str">
            <v>LB</v>
          </cell>
          <cell r="E2101">
            <v>102.54237288135593</v>
          </cell>
          <cell r="F2101">
            <v>18.457627118644066</v>
          </cell>
          <cell r="G2101">
            <v>1163.45</v>
          </cell>
          <cell r="H2101">
            <v>209.42</v>
          </cell>
        </row>
        <row r="2102">
          <cell r="B2102" t="str">
            <v>Mano de Obra</v>
          </cell>
        </row>
        <row r="2103">
          <cell r="A2103">
            <v>200.05999999999995</v>
          </cell>
          <cell r="B2103" t="str">
            <v>Coloc. acero normal</v>
          </cell>
          <cell r="C2103">
            <v>5.673</v>
          </cell>
          <cell r="D2103" t="str">
            <v>QQ</v>
          </cell>
          <cell r="E2103">
            <v>465.55015207360725</v>
          </cell>
          <cell r="F2103">
            <v>0</v>
          </cell>
          <cell r="G2103">
            <v>2641.07</v>
          </cell>
          <cell r="H2103">
            <v>0</v>
          </cell>
        </row>
        <row r="2104">
          <cell r="A2104">
            <v>300.20999999999981</v>
          </cell>
          <cell r="B2104" t="str">
            <v>Vigas de carga 0.15m a 0.20m x Altura &lt; 0.40m</v>
          </cell>
          <cell r="C2104">
            <v>10</v>
          </cell>
          <cell r="D2104" t="str">
            <v>ML</v>
          </cell>
          <cell r="E2104">
            <v>472</v>
          </cell>
          <cell r="F2104">
            <v>0</v>
          </cell>
          <cell r="G2104">
            <v>4720</v>
          </cell>
          <cell r="H2104">
            <v>0</v>
          </cell>
        </row>
        <row r="2105">
          <cell r="B2105" t="str">
            <v>Total/UND</v>
          </cell>
          <cell r="G2105">
            <v>33648.619999999995</v>
          </cell>
          <cell r="H2105">
            <v>4731.76</v>
          </cell>
          <cell r="I2105">
            <v>38380.379999999997</v>
          </cell>
        </row>
        <row r="2107">
          <cell r="A2107" t="str">
            <v>FUN-018</v>
          </cell>
          <cell r="B2107" t="str">
            <v>VIGA V2X-T (0.20X0.40-0.50)MTS, F'C=210KG/CM2, 5Ø1/2", ADIC. EN APOYOS 2Ø1/2" EST. Ø3/8"@0.20M   (FUNERARIA NUEVA ESPERANZA)</v>
          </cell>
          <cell r="C2107">
            <v>1</v>
          </cell>
          <cell r="D2107" t="str">
            <v>M3</v>
          </cell>
          <cell r="G2107">
            <v>22076.02</v>
          </cell>
          <cell r="H2107">
            <v>2814.82</v>
          </cell>
          <cell r="I2107">
            <v>24890.84</v>
          </cell>
        </row>
        <row r="2108">
          <cell r="B2108" t="str">
            <v>Volumen Análisis</v>
          </cell>
          <cell r="C2108">
            <v>1</v>
          </cell>
          <cell r="D2108" t="str">
            <v>M3</v>
          </cell>
        </row>
        <row r="2109">
          <cell r="B2109" t="str">
            <v>Materiales y Equipos</v>
          </cell>
        </row>
        <row r="2110">
          <cell r="A2110" t="str">
            <v>AE004</v>
          </cell>
          <cell r="B2110" t="str">
            <v>Acero Estruc. Grado 40-60, 1" x 20 a 30 pies</v>
          </cell>
          <cell r="D2110" t="str">
            <v>QQ</v>
          </cell>
          <cell r="E2110">
            <v>3220.3389830508477</v>
          </cell>
          <cell r="F2110">
            <v>579.66101694915255</v>
          </cell>
          <cell r="G2110">
            <v>0</v>
          </cell>
          <cell r="H2110">
            <v>0</v>
          </cell>
        </row>
        <row r="2111">
          <cell r="A2111" t="str">
            <v>AE003</v>
          </cell>
          <cell r="B2111" t="str">
            <v>Acero Estruc. Grado 40-60, 3/4" x 20 a 30 pies</v>
          </cell>
          <cell r="D2111" t="str">
            <v>QQ</v>
          </cell>
          <cell r="E2111">
            <v>3220.3389830508477</v>
          </cell>
          <cell r="F2111">
            <v>579.66101694915255</v>
          </cell>
          <cell r="G2111">
            <v>0</v>
          </cell>
          <cell r="H2111">
            <v>0</v>
          </cell>
        </row>
        <row r="2112">
          <cell r="A2112" t="str">
            <v>AE002</v>
          </cell>
          <cell r="B2112" t="str">
            <v>Acero Estruc. Grado 40-60, 1/2" x 20 a 30 pies</v>
          </cell>
          <cell r="C2112">
            <v>1.835</v>
          </cell>
          <cell r="D2112" t="str">
            <v>QQ</v>
          </cell>
          <cell r="E2112">
            <v>3220.3389830508477</v>
          </cell>
          <cell r="F2112">
            <v>579.66101694915255</v>
          </cell>
          <cell r="G2112">
            <v>5909.32</v>
          </cell>
          <cell r="H2112">
            <v>1063.68</v>
          </cell>
        </row>
        <row r="2113">
          <cell r="A2113" t="str">
            <v>AE001</v>
          </cell>
          <cell r="B2113" t="str">
            <v>Acero Estruc. Grado 40-60, 3/8" x 20 a 30 pies</v>
          </cell>
          <cell r="C2113">
            <v>0.72899999999999998</v>
          </cell>
          <cell r="D2113" t="str">
            <v>QQ</v>
          </cell>
          <cell r="E2113">
            <v>3220.3389830508477</v>
          </cell>
          <cell r="F2113">
            <v>579.66101694915255</v>
          </cell>
          <cell r="G2113">
            <v>2347.63</v>
          </cell>
          <cell r="H2113">
            <v>422.57</v>
          </cell>
        </row>
        <row r="2114">
          <cell r="A2114" t="str">
            <v>HI002</v>
          </cell>
          <cell r="B2114" t="str">
            <v>Hormigón 210 Kg/cm2 (incluye bomba y colocación)</v>
          </cell>
          <cell r="C2114">
            <v>1.05</v>
          </cell>
          <cell r="D2114" t="str">
            <v>M3</v>
          </cell>
          <cell r="E2114">
            <v>6528.69</v>
          </cell>
          <cell r="F2114">
            <v>1175.1641999999999</v>
          </cell>
          <cell r="G2114">
            <v>6855.12</v>
          </cell>
          <cell r="H2114">
            <v>1233.92</v>
          </cell>
        </row>
        <row r="2115">
          <cell r="A2115" t="str">
            <v>AE016</v>
          </cell>
          <cell r="B2115" t="str">
            <v>Alambre Galvanizado Calibre 18 (Varillas)</v>
          </cell>
          <cell r="C2115">
            <v>5.1280000000000001</v>
          </cell>
          <cell r="D2115" t="str">
            <v>LB</v>
          </cell>
          <cell r="E2115">
            <v>102.54237288135593</v>
          </cell>
          <cell r="F2115">
            <v>18.457627118644066</v>
          </cell>
          <cell r="G2115">
            <v>525.84</v>
          </cell>
          <cell r="H2115">
            <v>94.65</v>
          </cell>
        </row>
        <row r="2116">
          <cell r="B2116" t="str">
            <v>Mano de Obra</v>
          </cell>
        </row>
        <row r="2117">
          <cell r="A2117">
            <v>200.05999999999995</v>
          </cell>
          <cell r="B2117" t="str">
            <v>Coloc. acero normal</v>
          </cell>
          <cell r="C2117">
            <v>2.5640000000000001</v>
          </cell>
          <cell r="D2117" t="str">
            <v>QQ</v>
          </cell>
          <cell r="E2117">
            <v>465.55015207360725</v>
          </cell>
          <cell r="F2117">
            <v>0</v>
          </cell>
          <cell r="G2117">
            <v>1193.67</v>
          </cell>
          <cell r="H2117">
            <v>0</v>
          </cell>
        </row>
        <row r="2118">
          <cell r="A2118">
            <v>300.20999999999981</v>
          </cell>
          <cell r="B2118" t="str">
            <v>Vigas de carga 0.15m a 0.20m x Altura &lt; 0.40m</v>
          </cell>
          <cell r="C2118">
            <v>11.111111111111109</v>
          </cell>
          <cell r="D2118" t="str">
            <v>ML</v>
          </cell>
          <cell r="E2118">
            <v>472</v>
          </cell>
          <cell r="F2118">
            <v>0</v>
          </cell>
          <cell r="G2118">
            <v>5244.44</v>
          </cell>
          <cell r="H2118">
            <v>0</v>
          </cell>
        </row>
        <row r="2119">
          <cell r="B2119" t="str">
            <v>Total/UND</v>
          </cell>
          <cell r="G2119">
            <v>22076.02</v>
          </cell>
          <cell r="H2119">
            <v>2814.82</v>
          </cell>
          <cell r="I2119">
            <v>24890.84</v>
          </cell>
        </row>
        <row r="2121">
          <cell r="A2121" t="str">
            <v>FUN-019</v>
          </cell>
          <cell r="B2121" t="str">
            <v>VIGA V3X-T (0.25X0.50)MTS, F'C=210KG/CM2, 9Ø3/4", EST. Ø3/8"@0.15M  (FUNERARIA NUEVA ESPERANZA)</v>
          </cell>
          <cell r="C2121">
            <v>1</v>
          </cell>
          <cell r="D2121" t="str">
            <v>M3</v>
          </cell>
          <cell r="G2121">
            <v>37377.67</v>
          </cell>
          <cell r="H2121">
            <v>5472.27</v>
          </cell>
          <cell r="I2121">
            <v>42849.94</v>
          </cell>
        </row>
        <row r="2122">
          <cell r="B2122" t="str">
            <v>Volumen Análisis</v>
          </cell>
          <cell r="C2122">
            <v>1</v>
          </cell>
          <cell r="D2122" t="str">
            <v>M3</v>
          </cell>
        </row>
        <row r="2123">
          <cell r="B2123" t="str">
            <v>Materiales y Equipos</v>
          </cell>
        </row>
        <row r="2124">
          <cell r="A2124" t="str">
            <v>AE004</v>
          </cell>
          <cell r="B2124" t="str">
            <v>Acero Estruc. Grado 40-60, 1" x 20 a 30 pies</v>
          </cell>
          <cell r="D2124" t="str">
            <v>QQ</v>
          </cell>
          <cell r="E2124">
            <v>3220.3389830508477</v>
          </cell>
          <cell r="F2124">
            <v>579.66101694915255</v>
          </cell>
          <cell r="G2124">
            <v>0</v>
          </cell>
          <cell r="H2124">
            <v>0</v>
          </cell>
        </row>
        <row r="2125">
          <cell r="A2125" t="str">
            <v>AE003</v>
          </cell>
          <cell r="B2125" t="str">
            <v>Acero Estruc. Grado 40-60, 3/4" x 20 a 30 pies</v>
          </cell>
          <cell r="C2125">
            <v>6.0350000000000001</v>
          </cell>
          <cell r="D2125" t="str">
            <v>QQ</v>
          </cell>
          <cell r="E2125">
            <v>3220.3389830508477</v>
          </cell>
          <cell r="F2125">
            <v>579.66101694915255</v>
          </cell>
          <cell r="G2125">
            <v>19434.75</v>
          </cell>
          <cell r="H2125">
            <v>3498.25</v>
          </cell>
        </row>
        <row r="2126">
          <cell r="A2126" t="str">
            <v>AE002</v>
          </cell>
          <cell r="B2126" t="str">
            <v>Acero Estruc. Grado 40-60, 1/2" x 20 a 30 pies</v>
          </cell>
          <cell r="D2126" t="str">
            <v>QQ</v>
          </cell>
          <cell r="E2126">
            <v>3220.3389830508477</v>
          </cell>
          <cell r="F2126">
            <v>579.66101694915255</v>
          </cell>
          <cell r="G2126">
            <v>0</v>
          </cell>
          <cell r="H2126">
            <v>0</v>
          </cell>
        </row>
        <row r="2127">
          <cell r="A2127" t="str">
            <v>AE001</v>
          </cell>
          <cell r="B2127" t="str">
            <v>Acero Estruc. Grado 40-60, 3/8" x 20 a 30 pies</v>
          </cell>
          <cell r="C2127">
            <v>0.83899999999999997</v>
          </cell>
          <cell r="D2127" t="str">
            <v>QQ</v>
          </cell>
          <cell r="E2127">
            <v>3220.3389830508477</v>
          </cell>
          <cell r="F2127">
            <v>579.66101694915255</v>
          </cell>
          <cell r="G2127">
            <v>2701.86</v>
          </cell>
          <cell r="H2127">
            <v>486.34</v>
          </cell>
        </row>
        <row r="2128">
          <cell r="A2128" t="str">
            <v>HI002</v>
          </cell>
          <cell r="B2128" t="str">
            <v>Hormigón 210 Kg/cm2 (incluye bomba y colocación)</v>
          </cell>
          <cell r="C2128">
            <v>1.05</v>
          </cell>
          <cell r="D2128" t="str">
            <v>M3</v>
          </cell>
          <cell r="E2128">
            <v>6528.69</v>
          </cell>
          <cell r="F2128">
            <v>1175.1641999999999</v>
          </cell>
          <cell r="G2128">
            <v>6855.12</v>
          </cell>
          <cell r="H2128">
            <v>1233.92</v>
          </cell>
        </row>
        <row r="2129">
          <cell r="A2129" t="str">
            <v>AE016</v>
          </cell>
          <cell r="B2129" t="str">
            <v>Alambre Galvanizado Calibre 18 (Varillas)</v>
          </cell>
          <cell r="C2129">
            <v>13.748000000000001</v>
          </cell>
          <cell r="D2129" t="str">
            <v>LB</v>
          </cell>
          <cell r="E2129">
            <v>102.54237288135593</v>
          </cell>
          <cell r="F2129">
            <v>18.457627118644066</v>
          </cell>
          <cell r="G2129">
            <v>1409.75</v>
          </cell>
          <cell r="H2129">
            <v>253.76</v>
          </cell>
        </row>
        <row r="2130">
          <cell r="B2130" t="str">
            <v>Mano de Obra</v>
          </cell>
        </row>
        <row r="2131">
          <cell r="A2131">
            <v>200.05999999999995</v>
          </cell>
          <cell r="B2131" t="str">
            <v>Coloc. acero normal</v>
          </cell>
          <cell r="C2131">
            <v>6.8740000000000006</v>
          </cell>
          <cell r="D2131" t="str">
            <v>QQ</v>
          </cell>
          <cell r="E2131">
            <v>465.55015207360725</v>
          </cell>
          <cell r="F2131">
            <v>0</v>
          </cell>
          <cell r="G2131">
            <v>3200.19</v>
          </cell>
          <cell r="H2131">
            <v>0</v>
          </cell>
        </row>
        <row r="2132">
          <cell r="A2132">
            <v>300.20999999999981</v>
          </cell>
          <cell r="B2132" t="str">
            <v>Vigas de carga 0.15m a 0.20m x Altura &lt; 0.40m</v>
          </cell>
          <cell r="C2132">
            <v>8</v>
          </cell>
          <cell r="D2132" t="str">
            <v>ML</v>
          </cell>
          <cell r="E2132">
            <v>472</v>
          </cell>
          <cell r="F2132">
            <v>0</v>
          </cell>
          <cell r="G2132">
            <v>3776</v>
          </cell>
          <cell r="H2132">
            <v>0</v>
          </cell>
        </row>
        <row r="2133">
          <cell r="B2133" t="str">
            <v>Total/UND</v>
          </cell>
          <cell r="G2133">
            <v>37377.67</v>
          </cell>
          <cell r="H2133">
            <v>5472.27</v>
          </cell>
          <cell r="I2133">
            <v>42849.94</v>
          </cell>
        </row>
        <row r="2135">
          <cell r="A2135" t="str">
            <v>FUN-020</v>
          </cell>
          <cell r="B2135" t="str">
            <v>VIGA V4X-T (0.20X0.40)MTS, F'C=210KG/CM2, 5Ø1/2", ADIC. EN APOYOS 2Ø1/2" EST. Ø3/8"@0.20M   (FUNERARIA NUEVA ESPERANZA)</v>
          </cell>
          <cell r="C2135">
            <v>1</v>
          </cell>
          <cell r="D2135" t="str">
            <v>M3</v>
          </cell>
          <cell r="G2135">
            <v>23186.82</v>
          </cell>
          <cell r="H2135">
            <v>2886.96</v>
          </cell>
          <cell r="I2135">
            <v>26073.78</v>
          </cell>
        </row>
        <row r="2136">
          <cell r="B2136" t="str">
            <v>Volumen Análisis</v>
          </cell>
          <cell r="C2136">
            <v>1</v>
          </cell>
          <cell r="D2136" t="str">
            <v>M3</v>
          </cell>
        </row>
        <row r="2137">
          <cell r="B2137" t="str">
            <v>Materiales y Equipos</v>
          </cell>
        </row>
        <row r="2138">
          <cell r="A2138" t="str">
            <v>AE004</v>
          </cell>
          <cell r="B2138" t="str">
            <v>Acero Estruc. Grado 40-60, 1" x 20 a 30 pies</v>
          </cell>
          <cell r="D2138" t="str">
            <v>QQ</v>
          </cell>
          <cell r="E2138">
            <v>3220.3389830508477</v>
          </cell>
          <cell r="F2138">
            <v>579.66101694915255</v>
          </cell>
          <cell r="G2138">
            <v>0</v>
          </cell>
          <cell r="H2138">
            <v>0</v>
          </cell>
        </row>
        <row r="2139">
          <cell r="A2139" t="str">
            <v>AE003</v>
          </cell>
          <cell r="B2139" t="str">
            <v>Acero Estruc. Grado 40-60, 3/4" x 20 a 30 pies</v>
          </cell>
          <cell r="D2139" t="str">
            <v>QQ</v>
          </cell>
          <cell r="E2139">
            <v>3220.3389830508477</v>
          </cell>
          <cell r="F2139">
            <v>579.66101694915255</v>
          </cell>
          <cell r="G2139">
            <v>0</v>
          </cell>
          <cell r="H2139">
            <v>0</v>
          </cell>
        </row>
        <row r="2140">
          <cell r="A2140" t="str">
            <v>AE002</v>
          </cell>
          <cell r="B2140" t="str">
            <v>Acero Estruc. Grado 40-60, 1/2" x 20 a 30 pies</v>
          </cell>
          <cell r="C2140">
            <v>1.91</v>
          </cell>
          <cell r="D2140" t="str">
            <v>QQ</v>
          </cell>
          <cell r="E2140">
            <v>3220.3389830508477</v>
          </cell>
          <cell r="F2140">
            <v>579.66101694915255</v>
          </cell>
          <cell r="G2140">
            <v>6150.85</v>
          </cell>
          <cell r="H2140">
            <v>1107.1500000000001</v>
          </cell>
        </row>
        <row r="2141">
          <cell r="A2141" t="str">
            <v>AE001</v>
          </cell>
          <cell r="B2141" t="str">
            <v>Acero Estruc. Grado 40-60, 3/8" x 20 a 30 pies</v>
          </cell>
          <cell r="C2141">
            <v>0.77100000000000002</v>
          </cell>
          <cell r="D2141" t="str">
            <v>QQ</v>
          </cell>
          <cell r="E2141">
            <v>3220.3389830508477</v>
          </cell>
          <cell r="F2141">
            <v>579.66101694915255</v>
          </cell>
          <cell r="G2141">
            <v>2482.88</v>
          </cell>
          <cell r="H2141">
            <v>446.92</v>
          </cell>
        </row>
        <row r="2142">
          <cell r="A2142" t="str">
            <v>HI002</v>
          </cell>
          <cell r="B2142" t="str">
            <v>Hormigón 210 Kg/cm2 (incluye bomba y colocación)</v>
          </cell>
          <cell r="C2142">
            <v>1.05</v>
          </cell>
          <cell r="D2142" t="str">
            <v>M3</v>
          </cell>
          <cell r="E2142">
            <v>6528.69</v>
          </cell>
          <cell r="F2142">
            <v>1175.1641999999999</v>
          </cell>
          <cell r="G2142">
            <v>6855.12</v>
          </cell>
          <cell r="H2142">
            <v>1233.92</v>
          </cell>
        </row>
        <row r="2143">
          <cell r="A2143" t="str">
            <v>AE016</v>
          </cell>
          <cell r="B2143" t="str">
            <v>Alambre Galvanizado Calibre 18 (Varillas)</v>
          </cell>
          <cell r="C2143">
            <v>5.3620000000000001</v>
          </cell>
          <cell r="D2143" t="str">
            <v>LB</v>
          </cell>
          <cell r="E2143">
            <v>102.54237288135593</v>
          </cell>
          <cell r="F2143">
            <v>18.457627118644066</v>
          </cell>
          <cell r="G2143">
            <v>549.83000000000004</v>
          </cell>
          <cell r="H2143">
            <v>98.97</v>
          </cell>
        </row>
        <row r="2144">
          <cell r="B2144" t="str">
            <v>Mano de Obra</v>
          </cell>
        </row>
        <row r="2145">
          <cell r="A2145">
            <v>200.05999999999995</v>
          </cell>
          <cell r="B2145" t="str">
            <v>Coloc. acero normal</v>
          </cell>
          <cell r="C2145">
            <v>2.681</v>
          </cell>
          <cell r="D2145" t="str">
            <v>QQ</v>
          </cell>
          <cell r="E2145">
            <v>465.55015207360725</v>
          </cell>
          <cell r="F2145">
            <v>0</v>
          </cell>
          <cell r="G2145">
            <v>1248.1400000000001</v>
          </cell>
          <cell r="H2145">
            <v>0</v>
          </cell>
        </row>
        <row r="2146">
          <cell r="A2146">
            <v>300.20999999999981</v>
          </cell>
          <cell r="B2146" t="str">
            <v>Vigas de carga 0.15m a 0.20m x Altura &lt; 0.40m</v>
          </cell>
          <cell r="C2146">
            <v>12.499999999999998</v>
          </cell>
          <cell r="D2146" t="str">
            <v>ML</v>
          </cell>
          <cell r="E2146">
            <v>472</v>
          </cell>
          <cell r="F2146">
            <v>0</v>
          </cell>
          <cell r="G2146">
            <v>5900</v>
          </cell>
          <cell r="H2146">
            <v>0</v>
          </cell>
        </row>
        <row r="2147">
          <cell r="B2147" t="str">
            <v>Total/UND</v>
          </cell>
          <cell r="G2147">
            <v>23186.82</v>
          </cell>
          <cell r="H2147">
            <v>2886.96</v>
          </cell>
          <cell r="I2147">
            <v>26073.78</v>
          </cell>
        </row>
        <row r="2149">
          <cell r="A2149" t="str">
            <v>FUN-021</v>
          </cell>
          <cell r="B2149" t="str">
            <v>VIGA V5X-T (0.20X0.40)MTS, F'C=210KG/CM2, 6Ø1/2", EST. Ø3/8"@0.20M   (FUNERARIA NUEVA ESPERANZA)</v>
          </cell>
          <cell r="C2149">
            <v>1</v>
          </cell>
          <cell r="D2149" t="str">
            <v>M3</v>
          </cell>
          <cell r="G2149">
            <v>23813.26</v>
          </cell>
          <cell r="H2149">
            <v>2986.23</v>
          </cell>
          <cell r="I2149">
            <v>26799.489999999998</v>
          </cell>
        </row>
        <row r="2150">
          <cell r="B2150" t="str">
            <v>Volumen Análisis</v>
          </cell>
          <cell r="C2150">
            <v>1</v>
          </cell>
          <cell r="D2150" t="str">
            <v>M3</v>
          </cell>
        </row>
        <row r="2151">
          <cell r="B2151" t="str">
            <v>Materiales y Equipos</v>
          </cell>
        </row>
        <row r="2152">
          <cell r="A2152" t="str">
            <v>AE004</v>
          </cell>
          <cell r="B2152" t="str">
            <v>Acero Estruc. Grado 40-60, 1" x 20 a 30 pies</v>
          </cell>
          <cell r="D2152" t="str">
            <v>QQ</v>
          </cell>
          <cell r="E2152">
            <v>3220.3389830508477</v>
          </cell>
          <cell r="F2152">
            <v>579.66101694915255</v>
          </cell>
          <cell r="G2152">
            <v>0</v>
          </cell>
          <cell r="H2152">
            <v>0</v>
          </cell>
        </row>
        <row r="2153">
          <cell r="A2153" t="str">
            <v>AE003</v>
          </cell>
          <cell r="B2153" t="str">
            <v>Acero Estruc. Grado 40-60, 3/4" x 20 a 30 pies</v>
          </cell>
          <cell r="D2153" t="str">
            <v>QQ</v>
          </cell>
          <cell r="E2153">
            <v>3220.3389830508477</v>
          </cell>
          <cell r="F2153">
            <v>579.66101694915255</v>
          </cell>
          <cell r="G2153">
            <v>0</v>
          </cell>
          <cell r="H2153">
            <v>0</v>
          </cell>
        </row>
        <row r="2154">
          <cell r="A2154" t="str">
            <v>AE002</v>
          </cell>
          <cell r="B2154" t="str">
            <v>Acero Estruc. Grado 40-60, 1/2" x 20 a 30 pies</v>
          </cell>
          <cell r="C2154">
            <v>2.1030000000000002</v>
          </cell>
          <cell r="D2154" t="str">
            <v>QQ</v>
          </cell>
          <cell r="E2154">
            <v>3220.3389830508477</v>
          </cell>
          <cell r="F2154">
            <v>579.66101694915255</v>
          </cell>
          <cell r="G2154">
            <v>6772.37</v>
          </cell>
          <cell r="H2154">
            <v>1219.03</v>
          </cell>
        </row>
        <row r="2155">
          <cell r="A2155" t="str">
            <v>AE001</v>
          </cell>
          <cell r="B2155" t="str">
            <v>Acero Estruc. Grado 40-60, 3/8" x 20 a 30 pies</v>
          </cell>
          <cell r="C2155">
            <v>0.73899999999999999</v>
          </cell>
          <cell r="D2155" t="str">
            <v>QQ</v>
          </cell>
          <cell r="E2155">
            <v>3220.3389830508477</v>
          </cell>
          <cell r="F2155">
            <v>579.66101694915255</v>
          </cell>
          <cell r="G2155">
            <v>2379.83</v>
          </cell>
          <cell r="H2155">
            <v>428.37</v>
          </cell>
        </row>
        <row r="2156">
          <cell r="A2156" t="str">
            <v>HI002</v>
          </cell>
          <cell r="B2156" t="str">
            <v>Hormigón 210 Kg/cm2 (incluye bomba y colocación)</v>
          </cell>
          <cell r="C2156">
            <v>1.05</v>
          </cell>
          <cell r="D2156" t="str">
            <v>M3</v>
          </cell>
          <cell r="E2156">
            <v>6528.69</v>
          </cell>
          <cell r="F2156">
            <v>1175.1641999999999</v>
          </cell>
          <cell r="G2156">
            <v>6855.12</v>
          </cell>
          <cell r="H2156">
            <v>1233.92</v>
          </cell>
        </row>
        <row r="2157">
          <cell r="A2157" t="str">
            <v>AE016</v>
          </cell>
          <cell r="B2157" t="str">
            <v>Alambre Galvanizado Calibre 18 (Varillas)</v>
          </cell>
          <cell r="C2157">
            <v>5.6840000000000002</v>
          </cell>
          <cell r="D2157" t="str">
            <v>LB</v>
          </cell>
          <cell r="E2157">
            <v>102.54237288135593</v>
          </cell>
          <cell r="F2157">
            <v>18.457627118644066</v>
          </cell>
          <cell r="G2157">
            <v>582.85</v>
          </cell>
          <cell r="H2157">
            <v>104.91</v>
          </cell>
        </row>
        <row r="2158">
          <cell r="B2158" t="str">
            <v>Mano de Obra</v>
          </cell>
        </row>
        <row r="2159">
          <cell r="A2159">
            <v>200.05999999999995</v>
          </cell>
          <cell r="B2159" t="str">
            <v>Coloc. acero normal</v>
          </cell>
          <cell r="C2159">
            <v>2.8420000000000001</v>
          </cell>
          <cell r="D2159" t="str">
            <v>QQ</v>
          </cell>
          <cell r="E2159">
            <v>465.55015207360725</v>
          </cell>
          <cell r="F2159">
            <v>0</v>
          </cell>
          <cell r="G2159">
            <v>1323.09</v>
          </cell>
          <cell r="H2159">
            <v>0</v>
          </cell>
        </row>
        <row r="2160">
          <cell r="A2160">
            <v>300.20999999999981</v>
          </cell>
          <cell r="B2160" t="str">
            <v>Vigas de carga 0.15m a 0.20m x Altura &lt; 0.40m</v>
          </cell>
          <cell r="C2160">
            <v>12.499999999999998</v>
          </cell>
          <cell r="D2160" t="str">
            <v>ML</v>
          </cell>
          <cell r="E2160">
            <v>472</v>
          </cell>
          <cell r="F2160">
            <v>0</v>
          </cell>
          <cell r="G2160">
            <v>5900</v>
          </cell>
          <cell r="H2160">
            <v>0</v>
          </cell>
        </row>
        <row r="2161">
          <cell r="B2161" t="str">
            <v>Total/UND</v>
          </cell>
          <cell r="G2161">
            <v>23813.26</v>
          </cell>
          <cell r="H2161">
            <v>2986.23</v>
          </cell>
          <cell r="I2161">
            <v>26799.489999999998</v>
          </cell>
        </row>
        <row r="2163">
          <cell r="A2163" t="str">
            <v>FUN-022</v>
          </cell>
          <cell r="B2163" t="str">
            <v>VIGA V6X-T (0.20X0.40)MTS, F'C=210KG/CM2, 5Ø1/2", ADIC. EN APOYOS 2Ø1/2" EST. Ø3/8"@0.20M  (FUNERARIA NUEVA ESPERANZA)</v>
          </cell>
          <cell r="C2163">
            <v>1</v>
          </cell>
          <cell r="D2163" t="str">
            <v>M3</v>
          </cell>
          <cell r="G2163">
            <v>22751.03</v>
          </cell>
          <cell r="H2163">
            <v>2817.9100000000003</v>
          </cell>
          <cell r="I2163">
            <v>25568.94</v>
          </cell>
        </row>
        <row r="2164">
          <cell r="B2164" t="str">
            <v>Volumen Análisis</v>
          </cell>
          <cell r="C2164">
            <v>1</v>
          </cell>
          <cell r="D2164" t="str">
            <v>M3</v>
          </cell>
        </row>
        <row r="2165">
          <cell r="B2165" t="str">
            <v>Materiales y Equipos</v>
          </cell>
        </row>
        <row r="2166">
          <cell r="A2166" t="str">
            <v>AE004</v>
          </cell>
          <cell r="B2166" t="str">
            <v>Acero Estruc. Grado 40-60, 1" x 20 a 30 pies</v>
          </cell>
          <cell r="D2166" t="str">
            <v>QQ</v>
          </cell>
          <cell r="E2166">
            <v>3220.3389830508477</v>
          </cell>
          <cell r="F2166">
            <v>579.66101694915255</v>
          </cell>
          <cell r="G2166">
            <v>0</v>
          </cell>
          <cell r="H2166">
            <v>0</v>
          </cell>
        </row>
        <row r="2167">
          <cell r="A2167" t="str">
            <v>AE003</v>
          </cell>
          <cell r="B2167" t="str">
            <v>Acero Estruc. Grado 40-60, 3/4" x 20 a 30 pies</v>
          </cell>
          <cell r="D2167" t="str">
            <v>QQ</v>
          </cell>
          <cell r="E2167">
            <v>3220.3389830508477</v>
          </cell>
          <cell r="F2167">
            <v>579.66101694915255</v>
          </cell>
          <cell r="G2167">
            <v>0</v>
          </cell>
          <cell r="H2167">
            <v>0</v>
          </cell>
        </row>
        <row r="2168">
          <cell r="A2168" t="str">
            <v>AE002</v>
          </cell>
          <cell r="B2168" t="str">
            <v>Acero Estruc. Grado 40-60, 1/2" x 20 a 30 pies</v>
          </cell>
          <cell r="C2168">
            <v>1.5780000000000001</v>
          </cell>
          <cell r="D2168" t="str">
            <v>QQ</v>
          </cell>
          <cell r="E2168">
            <v>3220.3389830508477</v>
          </cell>
          <cell r="F2168">
            <v>579.66101694915255</v>
          </cell>
          <cell r="G2168">
            <v>5081.6899999999996</v>
          </cell>
          <cell r="H2168">
            <v>914.71</v>
          </cell>
        </row>
        <row r="2169">
          <cell r="A2169" t="str">
            <v>AE001</v>
          </cell>
          <cell r="B2169" t="str">
            <v>Acero Estruc. Grado 40-60, 3/8" x 20 a 30 pies</v>
          </cell>
          <cell r="C2169">
            <v>0.99099999999999999</v>
          </cell>
          <cell r="D2169" t="str">
            <v>QQ</v>
          </cell>
          <cell r="E2169">
            <v>3220.3389830508477</v>
          </cell>
          <cell r="F2169">
            <v>579.66101694915255</v>
          </cell>
          <cell r="G2169">
            <v>3191.36</v>
          </cell>
          <cell r="H2169">
            <v>574.44000000000005</v>
          </cell>
        </row>
        <row r="2170">
          <cell r="A2170" t="str">
            <v>HI002</v>
          </cell>
          <cell r="B2170" t="str">
            <v>Hormigón 210 Kg/cm2 (incluye bomba y colocación)</v>
          </cell>
          <cell r="C2170">
            <v>1.05</v>
          </cell>
          <cell r="D2170" t="str">
            <v>M3</v>
          </cell>
          <cell r="E2170">
            <v>6528.69</v>
          </cell>
          <cell r="F2170">
            <v>1175.1641999999999</v>
          </cell>
          <cell r="G2170">
            <v>6855.12</v>
          </cell>
          <cell r="H2170">
            <v>1233.92</v>
          </cell>
        </row>
        <row r="2171">
          <cell r="A2171" t="str">
            <v>AE016</v>
          </cell>
          <cell r="B2171" t="str">
            <v>Alambre Galvanizado Calibre 18 (Varillas)</v>
          </cell>
          <cell r="C2171">
            <v>5.1379999999999999</v>
          </cell>
          <cell r="D2171" t="str">
            <v>LB</v>
          </cell>
          <cell r="E2171">
            <v>102.54237288135593</v>
          </cell>
          <cell r="F2171">
            <v>18.457627118644066</v>
          </cell>
          <cell r="G2171">
            <v>526.86</v>
          </cell>
          <cell r="H2171">
            <v>94.84</v>
          </cell>
        </row>
        <row r="2172">
          <cell r="B2172" t="str">
            <v>Mano de Obra</v>
          </cell>
        </row>
        <row r="2173">
          <cell r="A2173">
            <v>200.05999999999995</v>
          </cell>
          <cell r="B2173" t="str">
            <v>Coloc. acero normal</v>
          </cell>
          <cell r="C2173">
            <v>2.569</v>
          </cell>
          <cell r="D2173" t="str">
            <v>QQ</v>
          </cell>
          <cell r="E2173">
            <v>465.55015207360725</v>
          </cell>
          <cell r="F2173">
            <v>0</v>
          </cell>
          <cell r="G2173">
            <v>1196</v>
          </cell>
          <cell r="H2173">
            <v>0</v>
          </cell>
        </row>
        <row r="2174">
          <cell r="A2174">
            <v>300.20999999999981</v>
          </cell>
          <cell r="B2174" t="str">
            <v>Vigas de carga 0.15m a 0.20m x Altura &lt; 0.40m</v>
          </cell>
          <cell r="C2174">
            <v>12.499999999999998</v>
          </cell>
          <cell r="D2174" t="str">
            <v>ML</v>
          </cell>
          <cell r="E2174">
            <v>472</v>
          </cell>
          <cell r="F2174">
            <v>0</v>
          </cell>
          <cell r="G2174">
            <v>5900</v>
          </cell>
          <cell r="H2174">
            <v>0</v>
          </cell>
        </row>
        <row r="2175">
          <cell r="B2175" t="str">
            <v>Total/UND</v>
          </cell>
          <cell r="G2175">
            <v>22751.03</v>
          </cell>
          <cell r="H2175">
            <v>2817.9100000000003</v>
          </cell>
          <cell r="I2175">
            <v>25568.94</v>
          </cell>
        </row>
        <row r="2177">
          <cell r="A2177" t="str">
            <v>FUN-023</v>
          </cell>
          <cell r="B2177" t="str">
            <v>VIGA V7X-T (0.20X0.40)MTS, F'C=210KG/CM2, 5Ø1/2", ADIC. EN APOYOS 2Ø1/2" EST. Ø3/8"@0.20M  (FUNERARIA NUEVA ESPERANZA)</v>
          </cell>
          <cell r="C2177">
            <v>1</v>
          </cell>
          <cell r="D2177" t="str">
            <v>M3</v>
          </cell>
          <cell r="G2177">
            <v>22751.03</v>
          </cell>
          <cell r="H2177">
            <v>2817.9100000000003</v>
          </cell>
          <cell r="I2177">
            <v>25568.94</v>
          </cell>
        </row>
        <row r="2178">
          <cell r="B2178" t="str">
            <v>Volumen Análisis</v>
          </cell>
          <cell r="C2178">
            <v>1</v>
          </cell>
          <cell r="D2178" t="str">
            <v>M3</v>
          </cell>
        </row>
        <row r="2179">
          <cell r="B2179" t="str">
            <v>Materiales y Equipos</v>
          </cell>
        </row>
        <row r="2180">
          <cell r="A2180" t="str">
            <v>AE004</v>
          </cell>
          <cell r="B2180" t="str">
            <v>Acero Estruc. Grado 40-60, 1" x 20 a 30 pies</v>
          </cell>
          <cell r="D2180" t="str">
            <v>QQ</v>
          </cell>
          <cell r="E2180">
            <v>3220.3389830508477</v>
          </cell>
          <cell r="F2180">
            <v>579.66101694915255</v>
          </cell>
          <cell r="G2180">
            <v>0</v>
          </cell>
          <cell r="H2180">
            <v>0</v>
          </cell>
        </row>
        <row r="2181">
          <cell r="A2181" t="str">
            <v>AE003</v>
          </cell>
          <cell r="B2181" t="str">
            <v>Acero Estruc. Grado 40-60, 3/4" x 20 a 30 pies</v>
          </cell>
          <cell r="D2181" t="str">
            <v>QQ</v>
          </cell>
          <cell r="E2181">
            <v>3220.3389830508477</v>
          </cell>
          <cell r="F2181">
            <v>579.66101694915255</v>
          </cell>
          <cell r="G2181">
            <v>0</v>
          </cell>
          <cell r="H2181">
            <v>0</v>
          </cell>
        </row>
        <row r="2182">
          <cell r="A2182" t="str">
            <v>AE002</v>
          </cell>
          <cell r="B2182" t="str">
            <v>Acero Estruc. Grado 40-60, 1/2" x 20 a 30 pies</v>
          </cell>
          <cell r="C2182">
            <v>1.5780000000000001</v>
          </cell>
          <cell r="D2182" t="str">
            <v>QQ</v>
          </cell>
          <cell r="E2182">
            <v>3220.3389830508477</v>
          </cell>
          <cell r="F2182">
            <v>579.66101694915255</v>
          </cell>
          <cell r="G2182">
            <v>5081.6899999999996</v>
          </cell>
          <cell r="H2182">
            <v>914.71</v>
          </cell>
        </row>
        <row r="2183">
          <cell r="A2183" t="str">
            <v>AE001</v>
          </cell>
          <cell r="B2183" t="str">
            <v>Acero Estruc. Grado 40-60, 3/8" x 20 a 30 pies</v>
          </cell>
          <cell r="C2183">
            <v>0.99099999999999999</v>
          </cell>
          <cell r="D2183" t="str">
            <v>QQ</v>
          </cell>
          <cell r="E2183">
            <v>3220.3389830508477</v>
          </cell>
          <cell r="F2183">
            <v>579.66101694915255</v>
          </cell>
          <cell r="G2183">
            <v>3191.36</v>
          </cell>
          <cell r="H2183">
            <v>574.44000000000005</v>
          </cell>
        </row>
        <row r="2184">
          <cell r="A2184" t="str">
            <v>HI002</v>
          </cell>
          <cell r="B2184" t="str">
            <v>Hormigón 210 Kg/cm2 (incluye bomba y colocación)</v>
          </cell>
          <cell r="C2184">
            <v>1.05</v>
          </cell>
          <cell r="D2184" t="str">
            <v>M3</v>
          </cell>
          <cell r="E2184">
            <v>6528.69</v>
          </cell>
          <cell r="F2184">
            <v>1175.1641999999999</v>
          </cell>
          <cell r="G2184">
            <v>6855.12</v>
          </cell>
          <cell r="H2184">
            <v>1233.92</v>
          </cell>
        </row>
        <row r="2185">
          <cell r="A2185" t="str">
            <v>AE016</v>
          </cell>
          <cell r="B2185" t="str">
            <v>Alambre Galvanizado Calibre 18 (Varillas)</v>
          </cell>
          <cell r="C2185">
            <v>5.1379999999999999</v>
          </cell>
          <cell r="D2185" t="str">
            <v>LB</v>
          </cell>
          <cell r="E2185">
            <v>102.54237288135593</v>
          </cell>
          <cell r="F2185">
            <v>18.457627118644066</v>
          </cell>
          <cell r="G2185">
            <v>526.86</v>
          </cell>
          <cell r="H2185">
            <v>94.84</v>
          </cell>
        </row>
        <row r="2186">
          <cell r="B2186" t="str">
            <v>Mano de Obra</v>
          </cell>
        </row>
        <row r="2187">
          <cell r="A2187">
            <v>200.05999999999995</v>
          </cell>
          <cell r="B2187" t="str">
            <v>Coloc. acero normal</v>
          </cell>
          <cell r="C2187">
            <v>2.569</v>
          </cell>
          <cell r="D2187" t="str">
            <v>QQ</v>
          </cell>
          <cell r="E2187">
            <v>465.55015207360725</v>
          </cell>
          <cell r="F2187">
            <v>0</v>
          </cell>
          <cell r="G2187">
            <v>1196</v>
          </cell>
          <cell r="H2187">
            <v>0</v>
          </cell>
        </row>
        <row r="2188">
          <cell r="A2188">
            <v>300.20999999999981</v>
          </cell>
          <cell r="B2188" t="str">
            <v>Vigas de carga 0.15m a 0.20m x Altura &lt; 0.40m</v>
          </cell>
          <cell r="C2188">
            <v>12.499999999999998</v>
          </cell>
          <cell r="D2188" t="str">
            <v>ML</v>
          </cell>
          <cell r="E2188">
            <v>472</v>
          </cell>
          <cell r="F2188">
            <v>0</v>
          </cell>
          <cell r="G2188">
            <v>5900</v>
          </cell>
          <cell r="H2188">
            <v>0</v>
          </cell>
        </row>
        <row r="2189">
          <cell r="B2189" t="str">
            <v>Total/UND</v>
          </cell>
          <cell r="G2189">
            <v>22751.03</v>
          </cell>
          <cell r="H2189">
            <v>2817.9100000000003</v>
          </cell>
          <cell r="I2189">
            <v>25568.94</v>
          </cell>
        </row>
        <row r="2191">
          <cell r="A2191" t="str">
            <v>FUN-024</v>
          </cell>
          <cell r="B2191" t="str">
            <v>VIGA V8X-T (0.20X0.40)MTS, F'C=210KG/CM2, 5Ø1/2", ADIC. EN APOYOS 2Ø1/2" EST. Ø3/8"@0.20M  (FUNERARIA NUEVA ESPERANZA)</v>
          </cell>
          <cell r="C2191">
            <v>1</v>
          </cell>
          <cell r="D2191" t="str">
            <v>M3</v>
          </cell>
          <cell r="G2191">
            <v>27140.05</v>
          </cell>
          <cell r="H2191">
            <v>3513.4100000000003</v>
          </cell>
          <cell r="I2191">
            <v>30653.46</v>
          </cell>
        </row>
        <row r="2192">
          <cell r="B2192" t="str">
            <v>Volumen Análisis</v>
          </cell>
          <cell r="C2192">
            <v>1</v>
          </cell>
          <cell r="D2192" t="str">
            <v>M3</v>
          </cell>
        </row>
        <row r="2193">
          <cell r="B2193" t="str">
            <v>Materiales y Equipos</v>
          </cell>
        </row>
        <row r="2194">
          <cell r="A2194" t="str">
            <v>AE004</v>
          </cell>
          <cell r="B2194" t="str">
            <v>Acero Estruc. Grado 40-60, 1" x 20 a 30 pies</v>
          </cell>
          <cell r="D2194" t="str">
            <v>QQ</v>
          </cell>
          <cell r="E2194">
            <v>3220.3389830508477</v>
          </cell>
          <cell r="F2194">
            <v>579.66101694915255</v>
          </cell>
          <cell r="G2194">
            <v>0</v>
          </cell>
          <cell r="H2194">
            <v>0</v>
          </cell>
        </row>
        <row r="2195">
          <cell r="A2195" t="str">
            <v>AE003</v>
          </cell>
          <cell r="B2195" t="str">
            <v>Acero Estruc. Grado 40-60, 3/4" x 20 a 30 pies</v>
          </cell>
          <cell r="D2195" t="str">
            <v>QQ</v>
          </cell>
          <cell r="E2195">
            <v>3220.3389830508477</v>
          </cell>
          <cell r="F2195">
            <v>579.66101694915255</v>
          </cell>
          <cell r="G2195">
            <v>0</v>
          </cell>
          <cell r="H2195">
            <v>0</v>
          </cell>
        </row>
        <row r="2196">
          <cell r="A2196" t="str">
            <v>AE002</v>
          </cell>
          <cell r="B2196" t="str">
            <v>Acero Estruc. Grado 40-60, 1/2" x 20 a 30 pies</v>
          </cell>
          <cell r="C2196">
            <v>2.8969999999999998</v>
          </cell>
          <cell r="D2196" t="str">
            <v>QQ</v>
          </cell>
          <cell r="E2196">
            <v>3220.3389830508477</v>
          </cell>
          <cell r="F2196">
            <v>579.66101694915255</v>
          </cell>
          <cell r="G2196">
            <v>9329.32</v>
          </cell>
          <cell r="H2196">
            <v>1679.28</v>
          </cell>
        </row>
        <row r="2197">
          <cell r="A2197" t="str">
            <v>AE001</v>
          </cell>
          <cell r="B2197" t="str">
            <v>Acero Estruc. Grado 40-60, 3/8" x 20 a 30 pies</v>
          </cell>
          <cell r="C2197">
            <v>0.8</v>
          </cell>
          <cell r="D2197" t="str">
            <v>QQ</v>
          </cell>
          <cell r="E2197">
            <v>3220.3389830508477</v>
          </cell>
          <cell r="F2197">
            <v>579.66101694915255</v>
          </cell>
          <cell r="G2197">
            <v>2576.27</v>
          </cell>
          <cell r="H2197">
            <v>463.73</v>
          </cell>
        </row>
        <row r="2198">
          <cell r="A2198" t="str">
            <v>HI002</v>
          </cell>
          <cell r="B2198" t="str">
            <v>Hormigón 210 Kg/cm2 (incluye bomba y colocación)</v>
          </cell>
          <cell r="C2198">
            <v>1.05</v>
          </cell>
          <cell r="D2198" t="str">
            <v>M3</v>
          </cell>
          <cell r="E2198">
            <v>6528.69</v>
          </cell>
          <cell r="F2198">
            <v>1175.1641999999999</v>
          </cell>
          <cell r="G2198">
            <v>6855.12</v>
          </cell>
          <cell r="H2198">
            <v>1233.92</v>
          </cell>
        </row>
        <row r="2199">
          <cell r="A2199" t="str">
            <v>AE016</v>
          </cell>
          <cell r="B2199" t="str">
            <v>Alambre Galvanizado Calibre 18 (Varillas)</v>
          </cell>
          <cell r="C2199">
            <v>7.3940000000000001</v>
          </cell>
          <cell r="D2199" t="str">
            <v>LB</v>
          </cell>
          <cell r="E2199">
            <v>102.54237288135593</v>
          </cell>
          <cell r="F2199">
            <v>18.457627118644066</v>
          </cell>
          <cell r="G2199">
            <v>758.2</v>
          </cell>
          <cell r="H2199">
            <v>136.47999999999999</v>
          </cell>
        </row>
        <row r="2200">
          <cell r="B2200" t="str">
            <v>Mano de Obra</v>
          </cell>
        </row>
        <row r="2201">
          <cell r="A2201">
            <v>200.05999999999995</v>
          </cell>
          <cell r="B2201" t="str">
            <v>Coloc. acero normal</v>
          </cell>
          <cell r="C2201">
            <v>3.6970000000000001</v>
          </cell>
          <cell r="D2201" t="str">
            <v>QQ</v>
          </cell>
          <cell r="E2201">
            <v>465.55015207360725</v>
          </cell>
          <cell r="F2201">
            <v>0</v>
          </cell>
          <cell r="G2201">
            <v>1721.14</v>
          </cell>
          <cell r="H2201">
            <v>0</v>
          </cell>
        </row>
        <row r="2202">
          <cell r="A2202">
            <v>300.20999999999981</v>
          </cell>
          <cell r="B2202" t="str">
            <v>Vigas de carga 0.15m a 0.20m x Altura &lt; 0.40m</v>
          </cell>
          <cell r="C2202">
            <v>12.499999999999998</v>
          </cell>
          <cell r="D2202" t="str">
            <v>ML</v>
          </cell>
          <cell r="E2202">
            <v>472</v>
          </cell>
          <cell r="F2202">
            <v>0</v>
          </cell>
          <cell r="G2202">
            <v>5900</v>
          </cell>
          <cell r="H2202">
            <v>0</v>
          </cell>
        </row>
        <row r="2203">
          <cell r="B2203" t="str">
            <v>Total/UND</v>
          </cell>
          <cell r="G2203">
            <v>27140.05</v>
          </cell>
          <cell r="H2203">
            <v>3513.4100000000003</v>
          </cell>
          <cell r="I2203">
            <v>30653.46</v>
          </cell>
        </row>
        <row r="2205">
          <cell r="A2205" t="str">
            <v>FUN-025</v>
          </cell>
          <cell r="B2205" t="str">
            <v>VIGA V9X-T (0.25X0.50)MTS, F'C=210KG/CM2, 7Ø3/4", EST. Ø3/8"@0.15M  (FUNERARIA NUEVA ESPERANZA)</v>
          </cell>
          <cell r="C2205">
            <v>1</v>
          </cell>
          <cell r="D2205" t="str">
            <v>M3</v>
          </cell>
          <cell r="G2205">
            <v>28152.179999999997</v>
          </cell>
          <cell r="H2205">
            <v>4010.36</v>
          </cell>
          <cell r="I2205">
            <v>32162.539999999997</v>
          </cell>
        </row>
        <row r="2206">
          <cell r="B2206" t="str">
            <v>Volumen Análisis</v>
          </cell>
          <cell r="C2206">
            <v>1</v>
          </cell>
          <cell r="D2206" t="str">
            <v>M3</v>
          </cell>
        </row>
        <row r="2207">
          <cell r="B2207" t="str">
            <v>Materiales y Equipos</v>
          </cell>
        </row>
        <row r="2208">
          <cell r="A2208" t="str">
            <v>AE004</v>
          </cell>
          <cell r="B2208" t="str">
            <v>Acero Estruc. Grado 40-60, 1" x 20 a 30 pies</v>
          </cell>
          <cell r="D2208" t="str">
            <v>QQ</v>
          </cell>
          <cell r="E2208">
            <v>3220.3389830508477</v>
          </cell>
          <cell r="F2208">
            <v>579.66101694915255</v>
          </cell>
          <cell r="G2208">
            <v>0</v>
          </cell>
          <cell r="H2208">
            <v>0</v>
          </cell>
        </row>
        <row r="2209">
          <cell r="A2209" t="str">
            <v>AE003</v>
          </cell>
          <cell r="B2209" t="str">
            <v>Acero Estruc. Grado 40-60, 3/4" x 20 a 30 pies</v>
          </cell>
          <cell r="C2209">
            <v>3.645</v>
          </cell>
          <cell r="D2209" t="str">
            <v>QQ</v>
          </cell>
          <cell r="E2209">
            <v>3220.3389830508477</v>
          </cell>
          <cell r="F2209">
            <v>579.66101694915255</v>
          </cell>
          <cell r="G2209">
            <v>11738.14</v>
          </cell>
          <cell r="H2209">
            <v>2112.86</v>
          </cell>
        </row>
        <row r="2210">
          <cell r="A2210" t="str">
            <v>AE002</v>
          </cell>
          <cell r="B2210" t="str">
            <v>Acero Estruc. Grado 40-60, 1/2" x 20 a 30 pies</v>
          </cell>
          <cell r="D2210" t="str">
            <v>QQ</v>
          </cell>
          <cell r="E2210">
            <v>3220.3389830508477</v>
          </cell>
          <cell r="F2210">
            <v>579.66101694915255</v>
          </cell>
          <cell r="G2210">
            <v>0</v>
          </cell>
          <cell r="H2210">
            <v>0</v>
          </cell>
        </row>
        <row r="2211">
          <cell r="A2211" t="str">
            <v>AE001</v>
          </cell>
          <cell r="B2211" t="str">
            <v>Acero Estruc. Grado 40-60, 3/8" x 20 a 30 pies</v>
          </cell>
          <cell r="C2211">
            <v>0.85799999999999998</v>
          </cell>
          <cell r="D2211" t="str">
            <v>QQ</v>
          </cell>
          <cell r="E2211">
            <v>3220.3389830508477</v>
          </cell>
          <cell r="F2211">
            <v>579.66101694915255</v>
          </cell>
          <cell r="G2211">
            <v>2763.05</v>
          </cell>
          <cell r="H2211">
            <v>497.35</v>
          </cell>
        </row>
        <row r="2212">
          <cell r="A2212" t="str">
            <v>HI002</v>
          </cell>
          <cell r="B2212" t="str">
            <v>Hormigón 210 Kg/cm2 (incluye bomba y colocación)</v>
          </cell>
          <cell r="C2212">
            <v>1.05</v>
          </cell>
          <cell r="D2212" t="str">
            <v>M3</v>
          </cell>
          <cell r="E2212">
            <v>6528.69</v>
          </cell>
          <cell r="F2212">
            <v>1175.1641999999999</v>
          </cell>
          <cell r="G2212">
            <v>6855.12</v>
          </cell>
          <cell r="H2212">
            <v>1233.92</v>
          </cell>
        </row>
        <row r="2213">
          <cell r="A2213" t="str">
            <v>AE016</v>
          </cell>
          <cell r="B2213" t="str">
            <v>Alambre Galvanizado Calibre 18 (Varillas)</v>
          </cell>
          <cell r="C2213">
            <v>9.0060000000000002</v>
          </cell>
          <cell r="D2213" t="str">
            <v>LB</v>
          </cell>
          <cell r="E2213">
            <v>102.54237288135593</v>
          </cell>
          <cell r="F2213">
            <v>18.457627118644066</v>
          </cell>
          <cell r="G2213">
            <v>923.5</v>
          </cell>
          <cell r="H2213">
            <v>166.23</v>
          </cell>
        </row>
        <row r="2214">
          <cell r="B2214" t="str">
            <v>Mano de Obra</v>
          </cell>
        </row>
        <row r="2215">
          <cell r="A2215">
            <v>200.05999999999995</v>
          </cell>
          <cell r="B2215" t="str">
            <v>Coloc. acero normal</v>
          </cell>
          <cell r="C2215">
            <v>4.5030000000000001</v>
          </cell>
          <cell r="D2215" t="str">
            <v>QQ</v>
          </cell>
          <cell r="E2215">
            <v>465.55015207360725</v>
          </cell>
          <cell r="F2215">
            <v>0</v>
          </cell>
          <cell r="G2215">
            <v>2096.37</v>
          </cell>
          <cell r="H2215">
            <v>0</v>
          </cell>
        </row>
        <row r="2216">
          <cell r="A2216">
            <v>300.20999999999981</v>
          </cell>
          <cell r="B2216" t="str">
            <v>Vigas de carga 0.15m a 0.20m x Altura &lt; 0.40m</v>
          </cell>
          <cell r="C2216">
            <v>8</v>
          </cell>
          <cell r="D2216" t="str">
            <v>ML</v>
          </cell>
          <cell r="E2216">
            <v>472</v>
          </cell>
          <cell r="F2216">
            <v>0</v>
          </cell>
          <cell r="G2216">
            <v>3776</v>
          </cell>
          <cell r="H2216">
            <v>0</v>
          </cell>
        </row>
        <row r="2217">
          <cell r="B2217" t="str">
            <v>Total/UND</v>
          </cell>
          <cell r="G2217">
            <v>28152.179999999997</v>
          </cell>
          <cell r="H2217">
            <v>4010.36</v>
          </cell>
          <cell r="I2217">
            <v>32162.539999999997</v>
          </cell>
        </row>
        <row r="2219">
          <cell r="A2219" t="str">
            <v>FUN-026</v>
          </cell>
          <cell r="B2219" t="str">
            <v>VIGA V10X-T (0.20X0.40)MTS, F'C=210KG/CM2, 7Ø1/2", ADIC. EN APOYOS 2Ø1/2" EST. Ø3/8"@0.20M  (FUNERARIA NUEVA ESPERANZA)</v>
          </cell>
          <cell r="C2219">
            <v>1</v>
          </cell>
          <cell r="D2219" t="str">
            <v>M3</v>
          </cell>
          <cell r="G2219">
            <v>26256.789999999997</v>
          </cell>
          <cell r="H2219">
            <v>3373.4500000000003</v>
          </cell>
          <cell r="I2219">
            <v>29630.239999999998</v>
          </cell>
        </row>
        <row r="2220">
          <cell r="B2220" t="str">
            <v>Volumen Análisis</v>
          </cell>
          <cell r="C2220">
            <v>1</v>
          </cell>
          <cell r="D2220" t="str">
            <v>M3</v>
          </cell>
        </row>
        <row r="2221">
          <cell r="B2221" t="str">
            <v>Materiales y Equipos</v>
          </cell>
        </row>
        <row r="2222">
          <cell r="A2222" t="str">
            <v>AE004</v>
          </cell>
          <cell r="B2222" t="str">
            <v>Acero Estruc. Grado 40-60, 1" x 20 a 30 pies</v>
          </cell>
          <cell r="D2222" t="str">
            <v>QQ</v>
          </cell>
          <cell r="E2222">
            <v>3220.3389830508477</v>
          </cell>
          <cell r="F2222">
            <v>579.66101694915255</v>
          </cell>
          <cell r="G2222">
            <v>0</v>
          </cell>
          <cell r="H2222">
            <v>0</v>
          </cell>
        </row>
        <row r="2223">
          <cell r="A2223" t="str">
            <v>AE003</v>
          </cell>
          <cell r="B2223" t="str">
            <v>Acero Estruc. Grado 40-60, 3/4" x 20 a 30 pies</v>
          </cell>
          <cell r="D2223" t="str">
            <v>QQ</v>
          </cell>
          <cell r="E2223">
            <v>3220.3389830508477</v>
          </cell>
          <cell r="F2223">
            <v>579.66101694915255</v>
          </cell>
          <cell r="G2223">
            <v>0</v>
          </cell>
          <cell r="H2223">
            <v>0</v>
          </cell>
        </row>
        <row r="2224">
          <cell r="A2224" t="str">
            <v>AE002</v>
          </cell>
          <cell r="B2224" t="str">
            <v>Acero Estruc. Grado 40-60, 1/2" x 20 a 30 pies</v>
          </cell>
          <cell r="C2224">
            <v>2.456</v>
          </cell>
          <cell r="D2224" t="str">
            <v>QQ</v>
          </cell>
          <cell r="E2224">
            <v>3220.3389830508477</v>
          </cell>
          <cell r="F2224">
            <v>579.66101694915255</v>
          </cell>
          <cell r="G2224">
            <v>7909.15</v>
          </cell>
          <cell r="H2224">
            <v>1423.65</v>
          </cell>
        </row>
        <row r="2225">
          <cell r="A2225" t="str">
            <v>AE001</v>
          </cell>
          <cell r="B2225" t="str">
            <v>Acero Estruc. Grado 40-60, 3/8" x 20 a 30 pies</v>
          </cell>
          <cell r="C2225">
            <v>1.014</v>
          </cell>
          <cell r="D2225" t="str">
            <v>QQ</v>
          </cell>
          <cell r="E2225">
            <v>3220.3389830508477</v>
          </cell>
          <cell r="F2225">
            <v>579.66101694915255</v>
          </cell>
          <cell r="G2225">
            <v>3265.42</v>
          </cell>
          <cell r="H2225">
            <v>587.78</v>
          </cell>
        </row>
        <row r="2226">
          <cell r="A2226" t="str">
            <v>HI002</v>
          </cell>
          <cell r="B2226" t="str">
            <v>Hormigón 210 Kg/cm2 (incluye bomba y colocación)</v>
          </cell>
          <cell r="C2226">
            <v>1.05</v>
          </cell>
          <cell r="D2226" t="str">
            <v>M3</v>
          </cell>
          <cell r="E2226">
            <v>6528.69</v>
          </cell>
          <cell r="F2226">
            <v>1175.1641999999999</v>
          </cell>
          <cell r="G2226">
            <v>6855.12</v>
          </cell>
          <cell r="H2226">
            <v>1233.92</v>
          </cell>
        </row>
        <row r="2227">
          <cell r="A2227" t="str">
            <v>AE016</v>
          </cell>
          <cell r="B2227" t="str">
            <v>Alambre Galvanizado Calibre 18 (Varillas)</v>
          </cell>
          <cell r="C2227">
            <v>6.9399999999999995</v>
          </cell>
          <cell r="D2227" t="str">
            <v>LB</v>
          </cell>
          <cell r="E2227">
            <v>102.54237288135593</v>
          </cell>
          <cell r="F2227">
            <v>18.457627118644066</v>
          </cell>
          <cell r="G2227">
            <v>711.64</v>
          </cell>
          <cell r="H2227">
            <v>128.1</v>
          </cell>
        </row>
        <row r="2228">
          <cell r="B2228" t="str">
            <v>Mano de Obra</v>
          </cell>
        </row>
        <row r="2229">
          <cell r="A2229">
            <v>200.05999999999995</v>
          </cell>
          <cell r="B2229" t="str">
            <v>Coloc. acero normal</v>
          </cell>
          <cell r="C2229">
            <v>3.4699999999999998</v>
          </cell>
          <cell r="D2229" t="str">
            <v>QQ</v>
          </cell>
          <cell r="E2229">
            <v>465.55015207360725</v>
          </cell>
          <cell r="F2229">
            <v>0</v>
          </cell>
          <cell r="G2229">
            <v>1615.46</v>
          </cell>
          <cell r="H2229">
            <v>0</v>
          </cell>
        </row>
        <row r="2230">
          <cell r="A2230">
            <v>300.20999999999981</v>
          </cell>
          <cell r="B2230" t="str">
            <v>Vigas de carga 0.15m a 0.20m x Altura &lt; 0.40m</v>
          </cell>
          <cell r="C2230">
            <v>12.499999999999998</v>
          </cell>
          <cell r="D2230" t="str">
            <v>ML</v>
          </cell>
          <cell r="E2230">
            <v>472</v>
          </cell>
          <cell r="F2230">
            <v>0</v>
          </cell>
          <cell r="G2230">
            <v>5900</v>
          </cell>
          <cell r="H2230">
            <v>0</v>
          </cell>
        </row>
        <row r="2231">
          <cell r="B2231" t="str">
            <v>Total/UND</v>
          </cell>
          <cell r="G2231">
            <v>26256.789999999997</v>
          </cell>
          <cell r="H2231">
            <v>3373.4500000000003</v>
          </cell>
          <cell r="I2231">
            <v>29630.239999999998</v>
          </cell>
        </row>
        <row r="2233">
          <cell r="A2233" t="str">
            <v>FUN-027</v>
          </cell>
          <cell r="B2233" t="str">
            <v>VIGA VA1X-T (0.20X0.40)MTS, F'C=210KG/CM2, 6Ø1/2", ADIC. EN APOYOS 2Ø1/2" EST. Ø3/8"@0.20M  (FUNERARIA NUEVA ESPERANZA)</v>
          </cell>
          <cell r="C2233">
            <v>1</v>
          </cell>
          <cell r="D2233" t="str">
            <v>M3</v>
          </cell>
          <cell r="G2233">
            <v>25299.609999999997</v>
          </cell>
          <cell r="H2233">
            <v>3221.76</v>
          </cell>
          <cell r="I2233">
            <v>28521.369999999995</v>
          </cell>
        </row>
        <row r="2234">
          <cell r="B2234" t="str">
            <v>Volumen Análisis</v>
          </cell>
          <cell r="C2234">
            <v>1</v>
          </cell>
          <cell r="D2234" t="str">
            <v>M3</v>
          </cell>
        </row>
        <row r="2235">
          <cell r="B2235" t="str">
            <v>Materiales y Equipos</v>
          </cell>
        </row>
        <row r="2236">
          <cell r="A2236" t="str">
            <v>AE004</v>
          </cell>
          <cell r="B2236" t="str">
            <v>Acero Estruc. Grado 40-60, 1" x 20 a 30 pies</v>
          </cell>
          <cell r="D2236" t="str">
            <v>QQ</v>
          </cell>
          <cell r="E2236">
            <v>3220.3389830508477</v>
          </cell>
          <cell r="F2236">
            <v>579.66101694915255</v>
          </cell>
          <cell r="G2236">
            <v>0</v>
          </cell>
          <cell r="H2236">
            <v>0</v>
          </cell>
        </row>
        <row r="2237">
          <cell r="A2237" t="str">
            <v>AE003</v>
          </cell>
          <cell r="B2237" t="str">
            <v>Acero Estruc. Grado 40-60, 3/4" x 20 a 30 pies</v>
          </cell>
          <cell r="D2237" t="str">
            <v>QQ</v>
          </cell>
          <cell r="E2237">
            <v>3220.3389830508477</v>
          </cell>
          <cell r="F2237">
            <v>579.66101694915255</v>
          </cell>
          <cell r="G2237">
            <v>0</v>
          </cell>
          <cell r="H2237">
            <v>0</v>
          </cell>
        </row>
        <row r="2238">
          <cell r="A2238" t="str">
            <v>AE002</v>
          </cell>
          <cell r="B2238" t="str">
            <v>Acero Estruc. Grado 40-60, 1/2" x 20 a 30 pies</v>
          </cell>
          <cell r="C2238">
            <v>2.1589999999999998</v>
          </cell>
          <cell r="D2238" t="str">
            <v>QQ</v>
          </cell>
          <cell r="E2238">
            <v>3220.3389830508477</v>
          </cell>
          <cell r="F2238">
            <v>579.66101694915255</v>
          </cell>
          <cell r="G2238">
            <v>6952.71</v>
          </cell>
          <cell r="H2238">
            <v>1251.49</v>
          </cell>
        </row>
        <row r="2239">
          <cell r="A2239" t="str">
            <v>AE001</v>
          </cell>
          <cell r="B2239" t="str">
            <v>Acero Estruc. Grado 40-60, 3/8" x 20 a 30 pies</v>
          </cell>
          <cell r="C2239">
            <v>1.0649999999999999</v>
          </cell>
          <cell r="D2239" t="str">
            <v>QQ</v>
          </cell>
          <cell r="E2239">
            <v>3220.3389830508477</v>
          </cell>
          <cell r="F2239">
            <v>579.66101694915255</v>
          </cell>
          <cell r="G2239">
            <v>3429.66</v>
          </cell>
          <cell r="H2239">
            <v>617.34</v>
          </cell>
        </row>
        <row r="2240">
          <cell r="A2240" t="str">
            <v>HI002</v>
          </cell>
          <cell r="B2240" t="str">
            <v>Hormigón 210 Kg/cm2 (incluye bomba y colocación)</v>
          </cell>
          <cell r="C2240">
            <v>1.05</v>
          </cell>
          <cell r="D2240" t="str">
            <v>M3</v>
          </cell>
          <cell r="E2240">
            <v>6528.69</v>
          </cell>
          <cell r="F2240">
            <v>1175.1641999999999</v>
          </cell>
          <cell r="G2240">
            <v>6855.12</v>
          </cell>
          <cell r="H2240">
            <v>1233.92</v>
          </cell>
        </row>
        <row r="2241">
          <cell r="A2241" t="str">
            <v>AE016</v>
          </cell>
          <cell r="B2241" t="str">
            <v>Alambre Galvanizado Calibre 18 (Varillas)</v>
          </cell>
          <cell r="C2241">
            <v>6.4479999999999995</v>
          </cell>
          <cell r="D2241" t="str">
            <v>LB</v>
          </cell>
          <cell r="E2241">
            <v>102.54237288135593</v>
          </cell>
          <cell r="F2241">
            <v>18.457627118644066</v>
          </cell>
          <cell r="G2241">
            <v>661.19</v>
          </cell>
          <cell r="H2241">
            <v>119.01</v>
          </cell>
        </row>
        <row r="2242">
          <cell r="B2242" t="str">
            <v>Mano de Obra</v>
          </cell>
        </row>
        <row r="2243">
          <cell r="A2243">
            <v>200.05999999999995</v>
          </cell>
          <cell r="B2243" t="str">
            <v>Coloc. acero normal</v>
          </cell>
          <cell r="C2243">
            <v>3.2239999999999998</v>
          </cell>
          <cell r="D2243" t="str">
            <v>QQ</v>
          </cell>
          <cell r="E2243">
            <v>465.55015207360725</v>
          </cell>
          <cell r="F2243">
            <v>0</v>
          </cell>
          <cell r="G2243">
            <v>1500.93</v>
          </cell>
          <cell r="H2243">
            <v>0</v>
          </cell>
        </row>
        <row r="2244">
          <cell r="A2244">
            <v>300.20999999999981</v>
          </cell>
          <cell r="B2244" t="str">
            <v>Vigas de carga 0.15m a 0.20m x Altura &lt; 0.40m</v>
          </cell>
          <cell r="C2244">
            <v>12.499999999999998</v>
          </cell>
          <cell r="D2244" t="str">
            <v>ML</v>
          </cell>
          <cell r="E2244">
            <v>472</v>
          </cell>
          <cell r="F2244">
            <v>0</v>
          </cell>
          <cell r="G2244">
            <v>5900</v>
          </cell>
          <cell r="H2244">
            <v>0</v>
          </cell>
        </row>
        <row r="2245">
          <cell r="B2245" t="str">
            <v>Total/UND</v>
          </cell>
          <cell r="G2245">
            <v>25299.609999999997</v>
          </cell>
          <cell r="H2245">
            <v>3221.76</v>
          </cell>
          <cell r="I2245">
            <v>28521.369999999995</v>
          </cell>
        </row>
        <row r="2247">
          <cell r="A2247" t="str">
            <v>FUN-028</v>
          </cell>
          <cell r="B2247" t="str">
            <v>VIGA V1Y-T (0.20X0.40)MTS, F'C=210KG/CM2, 4Ø3/4"+2Ø1/2", ADIC. EN APOYOS 2Ø1/2" EST. Ø3/8"@0.18M  (FUNERARIA NUEVA ESPERANZA)</v>
          </cell>
          <cell r="C2247">
            <v>1</v>
          </cell>
          <cell r="D2247" t="str">
            <v>M3</v>
          </cell>
          <cell r="G2247">
            <v>32435.67</v>
          </cell>
          <cell r="H2247">
            <v>4352.5600000000004</v>
          </cell>
          <cell r="I2247">
            <v>36788.229999999996</v>
          </cell>
        </row>
        <row r="2248">
          <cell r="B2248" t="str">
            <v>Volumen Análisis</v>
          </cell>
          <cell r="C2248">
            <v>1</v>
          </cell>
          <cell r="D2248" t="str">
            <v>M3</v>
          </cell>
        </row>
        <row r="2249">
          <cell r="B2249" t="str">
            <v>Materiales y Equipos</v>
          </cell>
        </row>
        <row r="2250">
          <cell r="A2250" t="str">
            <v>AE004</v>
          </cell>
          <cell r="B2250" t="str">
            <v>Acero Estruc. Grado 40-60, 1" x 20 a 30 pies</v>
          </cell>
          <cell r="D2250" t="str">
            <v>QQ</v>
          </cell>
          <cell r="E2250">
            <v>3220.3389830508477</v>
          </cell>
          <cell r="F2250">
            <v>579.66101694915255</v>
          </cell>
          <cell r="G2250">
            <v>0</v>
          </cell>
          <cell r="H2250">
            <v>0</v>
          </cell>
        </row>
        <row r="2251">
          <cell r="A2251" t="str">
            <v>AE003</v>
          </cell>
          <cell r="B2251" t="str">
            <v>Acero Estruc. Grado 40-60, 3/4" x 20 a 30 pies</v>
          </cell>
          <cell r="C2251">
            <v>2.996</v>
          </cell>
          <cell r="D2251" t="str">
            <v>QQ</v>
          </cell>
          <cell r="E2251">
            <v>3220.3389830508477</v>
          </cell>
          <cell r="F2251">
            <v>579.66101694915255</v>
          </cell>
          <cell r="G2251">
            <v>9648.14</v>
          </cell>
          <cell r="H2251">
            <v>1736.66</v>
          </cell>
        </row>
        <row r="2252">
          <cell r="A2252" t="str">
            <v>AE002</v>
          </cell>
          <cell r="B2252" t="str">
            <v>Acero Estruc. Grado 40-60, 1/2" x 20 a 30 pies</v>
          </cell>
          <cell r="C2252">
            <v>1.125</v>
          </cell>
          <cell r="D2252" t="str">
            <v>QQ</v>
          </cell>
          <cell r="E2252">
            <v>3220.3389830508477</v>
          </cell>
          <cell r="F2252">
            <v>579.66101694915255</v>
          </cell>
          <cell r="G2252">
            <v>3622.88</v>
          </cell>
          <cell r="H2252">
            <v>652.12</v>
          </cell>
        </row>
        <row r="2253">
          <cell r="A2253" t="str">
            <v>AE001</v>
          </cell>
          <cell r="B2253" t="str">
            <v>Acero Estruc. Grado 40-60, 3/8" x 20 a 30 pies</v>
          </cell>
          <cell r="C2253">
            <v>0.93700000000000006</v>
          </cell>
          <cell r="D2253" t="str">
            <v>QQ</v>
          </cell>
          <cell r="E2253">
            <v>3220.3389830508477</v>
          </cell>
          <cell r="F2253">
            <v>579.66101694915255</v>
          </cell>
          <cell r="G2253">
            <v>3017.46</v>
          </cell>
          <cell r="H2253">
            <v>543.14</v>
          </cell>
        </row>
        <row r="2254">
          <cell r="A2254" t="str">
            <v>HI002</v>
          </cell>
          <cell r="B2254" t="str">
            <v>Hormigón 210 Kg/cm2 (incluye bomba y colocación)</v>
          </cell>
          <cell r="C2254">
            <v>1.05</v>
          </cell>
          <cell r="D2254" t="str">
            <v>M3</v>
          </cell>
          <cell r="E2254">
            <v>6528.69</v>
          </cell>
          <cell r="F2254">
            <v>1175.1641999999999</v>
          </cell>
          <cell r="G2254">
            <v>6855.12</v>
          </cell>
          <cell r="H2254">
            <v>1233.92</v>
          </cell>
        </row>
        <row r="2255">
          <cell r="A2255" t="str">
            <v>AE016</v>
          </cell>
          <cell r="B2255" t="str">
            <v>Alambre Galvanizado Calibre 18 (Varillas)</v>
          </cell>
          <cell r="C2255">
            <v>10.116000000000001</v>
          </cell>
          <cell r="D2255" t="str">
            <v>LB</v>
          </cell>
          <cell r="E2255">
            <v>102.54237288135593</v>
          </cell>
          <cell r="F2255">
            <v>18.457627118644066</v>
          </cell>
          <cell r="G2255">
            <v>1037.32</v>
          </cell>
          <cell r="H2255">
            <v>186.72</v>
          </cell>
        </row>
        <row r="2256">
          <cell r="B2256" t="str">
            <v>Mano de Obra</v>
          </cell>
        </row>
        <row r="2257">
          <cell r="A2257">
            <v>200.05999999999995</v>
          </cell>
          <cell r="B2257" t="str">
            <v>Coloc. acero normal</v>
          </cell>
          <cell r="C2257">
            <v>5.0580000000000007</v>
          </cell>
          <cell r="D2257" t="str">
            <v>QQ</v>
          </cell>
          <cell r="E2257">
            <v>465.55015207360725</v>
          </cell>
          <cell r="F2257">
            <v>0</v>
          </cell>
          <cell r="G2257">
            <v>2354.75</v>
          </cell>
          <cell r="H2257">
            <v>0</v>
          </cell>
        </row>
        <row r="2258">
          <cell r="A2258">
            <v>300.20999999999981</v>
          </cell>
          <cell r="B2258" t="str">
            <v>Vigas de carga 0.15m a 0.20m x Altura &lt; 0.40m</v>
          </cell>
          <cell r="C2258">
            <v>12.499999999999998</v>
          </cell>
          <cell r="D2258" t="str">
            <v>ML</v>
          </cell>
          <cell r="E2258">
            <v>472</v>
          </cell>
          <cell r="F2258">
            <v>0</v>
          </cell>
          <cell r="G2258">
            <v>5900</v>
          </cell>
          <cell r="H2258">
            <v>0</v>
          </cell>
        </row>
        <row r="2259">
          <cell r="B2259" t="str">
            <v>Total/UND</v>
          </cell>
          <cell r="G2259">
            <v>32435.67</v>
          </cell>
          <cell r="H2259">
            <v>4352.5600000000004</v>
          </cell>
          <cell r="I2259">
            <v>36788.229999999996</v>
          </cell>
        </row>
        <row r="2261">
          <cell r="A2261" t="str">
            <v>FUN-029</v>
          </cell>
          <cell r="B2261" t="str">
            <v>VIGA V2Y-T (0.20X0.40)MTS, F'C=210KG/CM2, 4Ø3/4"+2Ø1/2", ADIC. EN APOYOS 2Ø1/2" EST. Ø3/8"@0.18M  (FUNERARIA NUEVA ESPERANZA)</v>
          </cell>
          <cell r="C2261">
            <v>1</v>
          </cell>
          <cell r="D2261" t="str">
            <v>M3</v>
          </cell>
          <cell r="G2261">
            <v>32435.67</v>
          </cell>
          <cell r="H2261">
            <v>4352.5600000000004</v>
          </cell>
          <cell r="I2261">
            <v>36788.229999999996</v>
          </cell>
        </row>
        <row r="2262">
          <cell r="B2262" t="str">
            <v>Volumen Análisis</v>
          </cell>
          <cell r="C2262">
            <v>1</v>
          </cell>
          <cell r="D2262" t="str">
            <v>M3</v>
          </cell>
        </row>
        <row r="2263">
          <cell r="B2263" t="str">
            <v>Materiales y Equipos</v>
          </cell>
        </row>
        <row r="2264">
          <cell r="A2264" t="str">
            <v>AE004</v>
          </cell>
          <cell r="B2264" t="str">
            <v>Acero Estruc. Grado 40-60, 1" x 20 a 30 pies</v>
          </cell>
          <cell r="D2264" t="str">
            <v>QQ</v>
          </cell>
          <cell r="E2264">
            <v>3220.3389830508477</v>
          </cell>
          <cell r="F2264">
            <v>579.66101694915255</v>
          </cell>
          <cell r="G2264">
            <v>0</v>
          </cell>
          <cell r="H2264">
            <v>0</v>
          </cell>
        </row>
        <row r="2265">
          <cell r="A2265" t="str">
            <v>AE003</v>
          </cell>
          <cell r="B2265" t="str">
            <v>Acero Estruc. Grado 40-60, 3/4" x 20 a 30 pies</v>
          </cell>
          <cell r="C2265">
            <v>2.996</v>
          </cell>
          <cell r="D2265" t="str">
            <v>QQ</v>
          </cell>
          <cell r="E2265">
            <v>3220.3389830508477</v>
          </cell>
          <cell r="F2265">
            <v>579.66101694915255</v>
          </cell>
          <cell r="G2265">
            <v>9648.14</v>
          </cell>
          <cell r="H2265">
            <v>1736.66</v>
          </cell>
        </row>
        <row r="2266">
          <cell r="A2266" t="str">
            <v>AE002</v>
          </cell>
          <cell r="B2266" t="str">
            <v>Acero Estruc. Grado 40-60, 1/2" x 20 a 30 pies</v>
          </cell>
          <cell r="C2266">
            <v>1.125</v>
          </cell>
          <cell r="D2266" t="str">
            <v>QQ</v>
          </cell>
          <cell r="E2266">
            <v>3220.3389830508477</v>
          </cell>
          <cell r="F2266">
            <v>579.66101694915255</v>
          </cell>
          <cell r="G2266">
            <v>3622.88</v>
          </cell>
          <cell r="H2266">
            <v>652.12</v>
          </cell>
        </row>
        <row r="2267">
          <cell r="A2267" t="str">
            <v>AE001</v>
          </cell>
          <cell r="B2267" t="str">
            <v>Acero Estruc. Grado 40-60, 3/8" x 20 a 30 pies</v>
          </cell>
          <cell r="C2267">
            <v>0.93700000000000006</v>
          </cell>
          <cell r="D2267" t="str">
            <v>QQ</v>
          </cell>
          <cell r="E2267">
            <v>3220.3389830508477</v>
          </cell>
          <cell r="F2267">
            <v>579.66101694915255</v>
          </cell>
          <cell r="G2267">
            <v>3017.46</v>
          </cell>
          <cell r="H2267">
            <v>543.14</v>
          </cell>
        </row>
        <row r="2268">
          <cell r="A2268" t="str">
            <v>HI002</v>
          </cell>
          <cell r="B2268" t="str">
            <v>Hormigón 210 Kg/cm2 (incluye bomba y colocación)</v>
          </cell>
          <cell r="C2268">
            <v>1.05</v>
          </cell>
          <cell r="D2268" t="str">
            <v>M3</v>
          </cell>
          <cell r="E2268">
            <v>6528.69</v>
          </cell>
          <cell r="F2268">
            <v>1175.1641999999999</v>
          </cell>
          <cell r="G2268">
            <v>6855.12</v>
          </cell>
          <cell r="H2268">
            <v>1233.92</v>
          </cell>
        </row>
        <row r="2269">
          <cell r="A2269" t="str">
            <v>AE016</v>
          </cell>
          <cell r="B2269" t="str">
            <v>Alambre Galvanizado Calibre 18 (Varillas)</v>
          </cell>
          <cell r="C2269">
            <v>10.116000000000001</v>
          </cell>
          <cell r="D2269" t="str">
            <v>LB</v>
          </cell>
          <cell r="E2269">
            <v>102.54237288135593</v>
          </cell>
          <cell r="F2269">
            <v>18.457627118644066</v>
          </cell>
          <cell r="G2269">
            <v>1037.32</v>
          </cell>
          <cell r="H2269">
            <v>186.72</v>
          </cell>
        </row>
        <row r="2270">
          <cell r="B2270" t="str">
            <v>Mano de Obra</v>
          </cell>
        </row>
        <row r="2271">
          <cell r="A2271">
            <v>200.05999999999995</v>
          </cell>
          <cell r="B2271" t="str">
            <v>Coloc. acero normal</v>
          </cell>
          <cell r="C2271">
            <v>5.0580000000000007</v>
          </cell>
          <cell r="D2271" t="str">
            <v>QQ</v>
          </cell>
          <cell r="E2271">
            <v>465.55015207360725</v>
          </cell>
          <cell r="F2271">
            <v>0</v>
          </cell>
          <cell r="G2271">
            <v>2354.75</v>
          </cell>
          <cell r="H2271">
            <v>0</v>
          </cell>
        </row>
        <row r="2272">
          <cell r="A2272">
            <v>300.20999999999981</v>
          </cell>
          <cell r="B2272" t="str">
            <v>Vigas de carga 0.15m a 0.20m x Altura &lt; 0.40m</v>
          </cell>
          <cell r="C2272">
            <v>12.499999999999998</v>
          </cell>
          <cell r="D2272" t="str">
            <v>ML</v>
          </cell>
          <cell r="E2272">
            <v>472</v>
          </cell>
          <cell r="F2272">
            <v>0</v>
          </cell>
          <cell r="G2272">
            <v>5900</v>
          </cell>
          <cell r="H2272">
            <v>0</v>
          </cell>
        </row>
        <row r="2273">
          <cell r="B2273" t="str">
            <v>Total/UND</v>
          </cell>
          <cell r="G2273">
            <v>32435.67</v>
          </cell>
          <cell r="H2273">
            <v>4352.5600000000004</v>
          </cell>
          <cell r="I2273">
            <v>36788.229999999996</v>
          </cell>
        </row>
        <row r="2275">
          <cell r="A2275" t="str">
            <v>FUN-030</v>
          </cell>
          <cell r="B2275" t="str">
            <v>VIGA V3Y-T (0.25X0.50)MTS, F'C=210KG/CM2, 7Ø1", EST. Ø3/8"@0.18M  (FUNERARIA NUEVA ESPERANZA)</v>
          </cell>
          <cell r="C2275">
            <v>1</v>
          </cell>
          <cell r="D2275" t="str">
            <v>M3</v>
          </cell>
          <cell r="G2275">
            <v>40478.789999999994</v>
          </cell>
          <cell r="H2275">
            <v>5963.68</v>
          </cell>
          <cell r="I2275">
            <v>46442.469999999994</v>
          </cell>
        </row>
        <row r="2276">
          <cell r="B2276" t="str">
            <v>Volumen Análisis</v>
          </cell>
          <cell r="C2276">
            <v>1</v>
          </cell>
          <cell r="D2276" t="str">
            <v>M3</v>
          </cell>
        </row>
        <row r="2277">
          <cell r="B2277" t="str">
            <v>Materiales y Equipos</v>
          </cell>
        </row>
        <row r="2278">
          <cell r="A2278" t="str">
            <v>AE004</v>
          </cell>
          <cell r="B2278" t="str">
            <v>Acero Estruc. Grado 40-60, 1" x 20 a 30 pies</v>
          </cell>
          <cell r="C2278">
            <v>5.9820000000000002</v>
          </cell>
          <cell r="D2278" t="str">
            <v>QQ</v>
          </cell>
          <cell r="E2278">
            <v>3220.3389830508477</v>
          </cell>
          <cell r="F2278">
            <v>579.66101694915255</v>
          </cell>
          <cell r="G2278">
            <v>19264.07</v>
          </cell>
          <cell r="H2278">
            <v>3467.53</v>
          </cell>
        </row>
        <row r="2279">
          <cell r="A2279" t="str">
            <v>AE003</v>
          </cell>
          <cell r="B2279" t="str">
            <v>Acero Estruc. Grado 40-60, 3/4" x 20 a 30 pies</v>
          </cell>
          <cell r="D2279" t="str">
            <v>QQ</v>
          </cell>
          <cell r="E2279">
            <v>3220.3389830508477</v>
          </cell>
          <cell r="F2279">
            <v>579.66101694915255</v>
          </cell>
          <cell r="G2279">
            <v>0</v>
          </cell>
          <cell r="H2279">
            <v>0</v>
          </cell>
        </row>
        <row r="2280">
          <cell r="A2280" t="str">
            <v>AE002</v>
          </cell>
          <cell r="B2280" t="str">
            <v>Acero Estruc. Grado 40-60, 1/2" x 20 a 30 pies</v>
          </cell>
          <cell r="C2280">
            <v>0.752</v>
          </cell>
          <cell r="D2280" t="str">
            <v>QQ</v>
          </cell>
          <cell r="E2280">
            <v>3220.3389830508477</v>
          </cell>
          <cell r="F2280">
            <v>579.66101694915255</v>
          </cell>
          <cell r="G2280">
            <v>2421.69</v>
          </cell>
          <cell r="H2280">
            <v>435.91</v>
          </cell>
        </row>
        <row r="2281">
          <cell r="A2281" t="str">
            <v>AE001</v>
          </cell>
          <cell r="B2281" t="str">
            <v>Acero Estruc. Grado 40-60, 3/8" x 20 a 30 pies</v>
          </cell>
          <cell r="C2281">
            <v>0.93700000000000006</v>
          </cell>
          <cell r="D2281" t="str">
            <v>QQ</v>
          </cell>
          <cell r="E2281">
            <v>3220.3389830508477</v>
          </cell>
          <cell r="F2281">
            <v>579.66101694915255</v>
          </cell>
          <cell r="G2281">
            <v>3017.46</v>
          </cell>
          <cell r="H2281">
            <v>543.14</v>
          </cell>
        </row>
        <row r="2282">
          <cell r="A2282" t="str">
            <v>HI002</v>
          </cell>
          <cell r="B2282" t="str">
            <v>Hormigón 210 Kg/cm2 (incluye bomba y colocación)</v>
          </cell>
          <cell r="C2282">
            <v>1.05</v>
          </cell>
          <cell r="D2282" t="str">
            <v>M3</v>
          </cell>
          <cell r="E2282">
            <v>6528.69</v>
          </cell>
          <cell r="F2282">
            <v>1175.1641999999999</v>
          </cell>
          <cell r="G2282">
            <v>6855.12</v>
          </cell>
          <cell r="H2282">
            <v>1233.92</v>
          </cell>
        </row>
        <row r="2283">
          <cell r="A2283" t="str">
            <v>AE016</v>
          </cell>
          <cell r="B2283" t="str">
            <v>Alambre Galvanizado Calibre 18 (Varillas)</v>
          </cell>
          <cell r="C2283">
            <v>15.342000000000001</v>
          </cell>
          <cell r="D2283" t="str">
            <v>LB</v>
          </cell>
          <cell r="E2283">
            <v>102.54237288135593</v>
          </cell>
          <cell r="F2283">
            <v>18.457627118644066</v>
          </cell>
          <cell r="G2283">
            <v>1573.21</v>
          </cell>
          <cell r="H2283">
            <v>283.18</v>
          </cell>
        </row>
        <row r="2284">
          <cell r="B2284" t="str">
            <v>Mano de Obra</v>
          </cell>
        </row>
        <row r="2285">
          <cell r="A2285">
            <v>200.05999999999995</v>
          </cell>
          <cell r="B2285" t="str">
            <v>Coloc. acero normal</v>
          </cell>
          <cell r="C2285">
            <v>7.6710000000000003</v>
          </cell>
          <cell r="D2285" t="str">
            <v>QQ</v>
          </cell>
          <cell r="E2285">
            <v>465.55015207360725</v>
          </cell>
          <cell r="F2285">
            <v>0</v>
          </cell>
          <cell r="G2285">
            <v>3571.24</v>
          </cell>
          <cell r="H2285">
            <v>0</v>
          </cell>
        </row>
        <row r="2286">
          <cell r="A2286">
            <v>300.20999999999981</v>
          </cell>
          <cell r="B2286" t="str">
            <v>Vigas de carga 0.15m a 0.20m x Altura &lt; 0.40m</v>
          </cell>
          <cell r="C2286">
            <v>8</v>
          </cell>
          <cell r="D2286" t="str">
            <v>ML</v>
          </cell>
          <cell r="E2286">
            <v>472</v>
          </cell>
          <cell r="F2286">
            <v>0</v>
          </cell>
          <cell r="G2286">
            <v>3776</v>
          </cell>
          <cell r="H2286">
            <v>0</v>
          </cell>
        </row>
        <row r="2287">
          <cell r="B2287" t="str">
            <v>Total/UND</v>
          </cell>
          <cell r="G2287">
            <v>40478.789999999994</v>
          </cell>
          <cell r="H2287">
            <v>5963.68</v>
          </cell>
          <cell r="I2287">
            <v>46442.469999999994</v>
          </cell>
        </row>
        <row r="2289">
          <cell r="A2289" t="str">
            <v>FUN-031</v>
          </cell>
          <cell r="B2289" t="str">
            <v>VIGA V4Y-T (0.20X0.50)MTS, F'C=210KG/CM2, 7Ø3/4", EST. Ø3/8"@0.15M  (FUNERARIA NUEVA ESPERANZA)</v>
          </cell>
          <cell r="C2289">
            <v>1</v>
          </cell>
          <cell r="D2289" t="str">
            <v>M3</v>
          </cell>
          <cell r="G2289">
            <v>31275.120000000003</v>
          </cell>
          <cell r="H2289">
            <v>4355.6399999999994</v>
          </cell>
          <cell r="I2289">
            <v>35630.76</v>
          </cell>
        </row>
        <row r="2290">
          <cell r="B2290" t="str">
            <v>Volumen Análisis</v>
          </cell>
          <cell r="C2290">
            <v>1</v>
          </cell>
          <cell r="D2290" t="str">
            <v>M3</v>
          </cell>
        </row>
        <row r="2291">
          <cell r="B2291" t="str">
            <v>Materiales y Equipos</v>
          </cell>
        </row>
        <row r="2292">
          <cell r="A2292" t="str">
            <v>AE004</v>
          </cell>
          <cell r="B2292" t="str">
            <v>Acero Estruc. Grado 40-60, 1" x 20 a 30 pies</v>
          </cell>
          <cell r="D2292" t="str">
            <v>QQ</v>
          </cell>
          <cell r="E2292">
            <v>3220.3389830508477</v>
          </cell>
          <cell r="F2292">
            <v>579.66101694915255</v>
          </cell>
          <cell r="G2292">
            <v>0</v>
          </cell>
          <cell r="H2292">
            <v>0</v>
          </cell>
        </row>
        <row r="2293">
          <cell r="A2293" t="str">
            <v>AE003</v>
          </cell>
          <cell r="B2293" t="str">
            <v>Acero Estruc. Grado 40-60, 3/4" x 20 a 30 pies</v>
          </cell>
          <cell r="C2293">
            <v>4.125</v>
          </cell>
          <cell r="D2293" t="str">
            <v>QQ</v>
          </cell>
          <cell r="E2293">
            <v>3220.3389830508477</v>
          </cell>
          <cell r="F2293">
            <v>579.66101694915255</v>
          </cell>
          <cell r="G2293">
            <v>13283.9</v>
          </cell>
          <cell r="H2293">
            <v>2391.1</v>
          </cell>
        </row>
        <row r="2294">
          <cell r="A2294" t="str">
            <v>AE002</v>
          </cell>
          <cell r="B2294" t="str">
            <v>Acero Estruc. Grado 40-60, 1/2" x 20 a 30 pies</v>
          </cell>
          <cell r="D2294" t="str">
            <v>QQ</v>
          </cell>
          <cell r="E2294">
            <v>3220.3389830508477</v>
          </cell>
          <cell r="F2294">
            <v>579.66101694915255</v>
          </cell>
          <cell r="G2294">
            <v>0</v>
          </cell>
          <cell r="H2294">
            <v>0</v>
          </cell>
        </row>
        <row r="2295">
          <cell r="A2295" t="str">
            <v>AE001</v>
          </cell>
          <cell r="B2295" t="str">
            <v>Acero Estruc. Grado 40-60, 3/8" x 20 a 30 pies</v>
          </cell>
          <cell r="C2295">
            <v>0.93799999999999994</v>
          </cell>
          <cell r="D2295" t="str">
            <v>QQ</v>
          </cell>
          <cell r="E2295">
            <v>3220.3389830508477</v>
          </cell>
          <cell r="F2295">
            <v>579.66101694915255</v>
          </cell>
          <cell r="G2295">
            <v>3020.68</v>
          </cell>
          <cell r="H2295">
            <v>543.72</v>
          </cell>
        </row>
        <row r="2296">
          <cell r="A2296" t="str">
            <v>HI002</v>
          </cell>
          <cell r="B2296" t="str">
            <v>Hormigón 210 Kg/cm2 (incluye bomba y colocación)</v>
          </cell>
          <cell r="C2296">
            <v>1.05</v>
          </cell>
          <cell r="D2296" t="str">
            <v>M3</v>
          </cell>
          <cell r="E2296">
            <v>6528.69</v>
          </cell>
          <cell r="F2296">
            <v>1175.1641999999999</v>
          </cell>
          <cell r="G2296">
            <v>6855.12</v>
          </cell>
          <cell r="H2296">
            <v>1233.92</v>
          </cell>
        </row>
        <row r="2297">
          <cell r="A2297" t="str">
            <v>AE016</v>
          </cell>
          <cell r="B2297" t="str">
            <v>Alambre Galvanizado Calibre 18 (Varillas)</v>
          </cell>
          <cell r="C2297">
            <v>10.125999999999999</v>
          </cell>
          <cell r="D2297" t="str">
            <v>LB</v>
          </cell>
          <cell r="E2297">
            <v>102.54237288135593</v>
          </cell>
          <cell r="F2297">
            <v>18.457627118644066</v>
          </cell>
          <cell r="G2297">
            <v>1038.3399999999999</v>
          </cell>
          <cell r="H2297">
            <v>186.9</v>
          </cell>
        </row>
        <row r="2298">
          <cell r="B2298" t="str">
            <v>Mano de Obra</v>
          </cell>
        </row>
        <row r="2299">
          <cell r="A2299">
            <v>200.05999999999995</v>
          </cell>
          <cell r="B2299" t="str">
            <v>Coloc. acero normal</v>
          </cell>
          <cell r="C2299">
            <v>5.0629999999999997</v>
          </cell>
          <cell r="D2299" t="str">
            <v>QQ</v>
          </cell>
          <cell r="E2299">
            <v>465.55015207360725</v>
          </cell>
          <cell r="F2299">
            <v>0</v>
          </cell>
          <cell r="G2299">
            <v>2357.08</v>
          </cell>
          <cell r="H2299">
            <v>0</v>
          </cell>
        </row>
        <row r="2300">
          <cell r="A2300">
            <v>300.20999999999981</v>
          </cell>
          <cell r="B2300" t="str">
            <v>Vigas de carga 0.15m a 0.20m x Altura &lt; 0.40m</v>
          </cell>
          <cell r="C2300">
            <v>10</v>
          </cell>
          <cell r="D2300" t="str">
            <v>ML</v>
          </cell>
          <cell r="E2300">
            <v>472</v>
          </cell>
          <cell r="F2300">
            <v>0</v>
          </cell>
          <cell r="G2300">
            <v>4720</v>
          </cell>
          <cell r="H2300">
            <v>0</v>
          </cell>
        </row>
        <row r="2301">
          <cell r="B2301" t="str">
            <v>Total/UND</v>
          </cell>
          <cell r="G2301">
            <v>31275.120000000003</v>
          </cell>
          <cell r="H2301">
            <v>4355.6399999999994</v>
          </cell>
          <cell r="I2301">
            <v>35630.76</v>
          </cell>
        </row>
        <row r="2303">
          <cell r="A2303" t="str">
            <v>FUN-032</v>
          </cell>
          <cell r="B2303" t="str">
            <v>VIGA V5Y-T (0.25X0.50)MTS, F'C=210KG/CM2, 7Ø1", EST. Ø3/8"@0.18M  (FUNERARIA NUEVA ESPERANZA)</v>
          </cell>
          <cell r="C2303">
            <v>1</v>
          </cell>
          <cell r="D2303" t="str">
            <v>M3</v>
          </cell>
          <cell r="G2303">
            <v>40478.789999999994</v>
          </cell>
          <cell r="H2303">
            <v>5963.68</v>
          </cell>
          <cell r="I2303">
            <v>46442.469999999994</v>
          </cell>
        </row>
        <row r="2304">
          <cell r="B2304" t="str">
            <v>Volumen Análisis</v>
          </cell>
          <cell r="C2304">
            <v>1</v>
          </cell>
          <cell r="D2304" t="str">
            <v>M3</v>
          </cell>
        </row>
        <row r="2305">
          <cell r="B2305" t="str">
            <v>Materiales y Equipos</v>
          </cell>
        </row>
        <row r="2306">
          <cell r="A2306" t="str">
            <v>AE004</v>
          </cell>
          <cell r="B2306" t="str">
            <v>Acero Estruc. Grado 40-60, 1" x 20 a 30 pies</v>
          </cell>
          <cell r="C2306">
            <v>5.9820000000000002</v>
          </cell>
          <cell r="D2306" t="str">
            <v>QQ</v>
          </cell>
          <cell r="E2306">
            <v>3220.3389830508477</v>
          </cell>
          <cell r="F2306">
            <v>579.66101694915255</v>
          </cell>
          <cell r="G2306">
            <v>19264.07</v>
          </cell>
          <cell r="H2306">
            <v>3467.53</v>
          </cell>
        </row>
        <row r="2307">
          <cell r="A2307" t="str">
            <v>AE003</v>
          </cell>
          <cell r="B2307" t="str">
            <v>Acero Estruc. Grado 40-60, 3/4" x 20 a 30 pies</v>
          </cell>
          <cell r="D2307" t="str">
            <v>QQ</v>
          </cell>
          <cell r="E2307">
            <v>3220.3389830508477</v>
          </cell>
          <cell r="F2307">
            <v>579.66101694915255</v>
          </cell>
          <cell r="G2307">
            <v>0</v>
          </cell>
          <cell r="H2307">
            <v>0</v>
          </cell>
        </row>
        <row r="2308">
          <cell r="A2308" t="str">
            <v>AE002</v>
          </cell>
          <cell r="B2308" t="str">
            <v>Acero Estruc. Grado 40-60, 1/2" x 20 a 30 pies</v>
          </cell>
          <cell r="C2308">
            <v>0.752</v>
          </cell>
          <cell r="D2308" t="str">
            <v>QQ</v>
          </cell>
          <cell r="E2308">
            <v>3220.3389830508477</v>
          </cell>
          <cell r="F2308">
            <v>579.66101694915255</v>
          </cell>
          <cell r="G2308">
            <v>2421.69</v>
          </cell>
          <cell r="H2308">
            <v>435.91</v>
          </cell>
        </row>
        <row r="2309">
          <cell r="A2309" t="str">
            <v>AE001</v>
          </cell>
          <cell r="B2309" t="str">
            <v>Acero Estruc. Grado 40-60, 3/8" x 20 a 30 pies</v>
          </cell>
          <cell r="C2309">
            <v>0.93700000000000006</v>
          </cell>
          <cell r="D2309" t="str">
            <v>QQ</v>
          </cell>
          <cell r="E2309">
            <v>3220.3389830508477</v>
          </cell>
          <cell r="F2309">
            <v>579.66101694915255</v>
          </cell>
          <cell r="G2309">
            <v>3017.46</v>
          </cell>
          <cell r="H2309">
            <v>543.14</v>
          </cell>
        </row>
        <row r="2310">
          <cell r="A2310" t="str">
            <v>HI002</v>
          </cell>
          <cell r="B2310" t="str">
            <v>Hormigón 210 Kg/cm2 (incluye bomba y colocación)</v>
          </cell>
          <cell r="C2310">
            <v>1.05</v>
          </cell>
          <cell r="D2310" t="str">
            <v>M3</v>
          </cell>
          <cell r="E2310">
            <v>6528.69</v>
          </cell>
          <cell r="F2310">
            <v>1175.1641999999999</v>
          </cell>
          <cell r="G2310">
            <v>6855.12</v>
          </cell>
          <cell r="H2310">
            <v>1233.92</v>
          </cell>
        </row>
        <row r="2311">
          <cell r="A2311" t="str">
            <v>AE016</v>
          </cell>
          <cell r="B2311" t="str">
            <v>Alambre Galvanizado Calibre 18 (Varillas)</v>
          </cell>
          <cell r="C2311">
            <v>15.342000000000001</v>
          </cell>
          <cell r="D2311" t="str">
            <v>LB</v>
          </cell>
          <cell r="E2311">
            <v>102.54237288135593</v>
          </cell>
          <cell r="F2311">
            <v>18.457627118644066</v>
          </cell>
          <cell r="G2311">
            <v>1573.21</v>
          </cell>
          <cell r="H2311">
            <v>283.18</v>
          </cell>
        </row>
        <row r="2312">
          <cell r="B2312" t="str">
            <v>Mano de Obra</v>
          </cell>
        </row>
        <row r="2313">
          <cell r="A2313">
            <v>200.05999999999995</v>
          </cell>
          <cell r="B2313" t="str">
            <v>Coloc. acero normal</v>
          </cell>
          <cell r="C2313">
            <v>7.6710000000000003</v>
          </cell>
          <cell r="D2313" t="str">
            <v>QQ</v>
          </cell>
          <cell r="E2313">
            <v>465.55015207360725</v>
          </cell>
          <cell r="F2313">
            <v>0</v>
          </cell>
          <cell r="G2313">
            <v>3571.24</v>
          </cell>
          <cell r="H2313">
            <v>0</v>
          </cell>
        </row>
        <row r="2314">
          <cell r="A2314">
            <v>300.20999999999981</v>
          </cell>
          <cell r="B2314" t="str">
            <v>Vigas de carga 0.15m a 0.20m x Altura &lt; 0.40m</v>
          </cell>
          <cell r="C2314">
            <v>8</v>
          </cell>
          <cell r="D2314" t="str">
            <v>ML</v>
          </cell>
          <cell r="E2314">
            <v>472</v>
          </cell>
          <cell r="F2314">
            <v>0</v>
          </cell>
          <cell r="G2314">
            <v>3776</v>
          </cell>
          <cell r="H2314">
            <v>0</v>
          </cell>
        </row>
        <row r="2315">
          <cell r="B2315" t="str">
            <v>Total/UND</v>
          </cell>
          <cell r="G2315">
            <v>40478.789999999994</v>
          </cell>
          <cell r="H2315">
            <v>5963.68</v>
          </cell>
          <cell r="I2315">
            <v>46442.469999999994</v>
          </cell>
        </row>
        <row r="2317">
          <cell r="A2317" t="str">
            <v>FUN-033</v>
          </cell>
          <cell r="B2317" t="str">
            <v>VIGA V6Y-T (0.20X0.40)MTS, F'C=210KG/CM2, 6Ø1/2", EST. Ø3/8"@0.20M  (FUNERARIA NUEVA ESPERANZA)</v>
          </cell>
          <cell r="C2317">
            <v>1</v>
          </cell>
          <cell r="D2317" t="str">
            <v>M3</v>
          </cell>
          <cell r="G2317">
            <v>23898.87</v>
          </cell>
          <cell r="H2317">
            <v>2999.8</v>
          </cell>
          <cell r="I2317">
            <v>26898.67</v>
          </cell>
        </row>
        <row r="2318">
          <cell r="B2318" t="str">
            <v>Volumen Análisis</v>
          </cell>
          <cell r="C2318">
            <v>1</v>
          </cell>
          <cell r="D2318" t="str">
            <v>M3</v>
          </cell>
        </row>
        <row r="2319">
          <cell r="B2319" t="str">
            <v>Materiales y Equipos</v>
          </cell>
        </row>
        <row r="2320">
          <cell r="A2320" t="str">
            <v>AE004</v>
          </cell>
          <cell r="B2320" t="str">
            <v>Acero Estruc. Grado 40-60, 1" x 20 a 30 pies</v>
          </cell>
          <cell r="D2320" t="str">
            <v>QQ</v>
          </cell>
          <cell r="E2320">
            <v>3220.3389830508477</v>
          </cell>
          <cell r="F2320">
            <v>579.66101694915255</v>
          </cell>
          <cell r="G2320">
            <v>0</v>
          </cell>
          <cell r="H2320">
            <v>0</v>
          </cell>
        </row>
        <row r="2321">
          <cell r="A2321" t="str">
            <v>AE003</v>
          </cell>
          <cell r="B2321" t="str">
            <v>Acero Estruc. Grado 40-60, 3/4" x 20 a 30 pies</v>
          </cell>
          <cell r="D2321" t="str">
            <v>QQ</v>
          </cell>
          <cell r="E2321">
            <v>3220.3389830508477</v>
          </cell>
          <cell r="F2321">
            <v>579.66101694915255</v>
          </cell>
          <cell r="G2321">
            <v>0</v>
          </cell>
          <cell r="H2321">
            <v>0</v>
          </cell>
        </row>
        <row r="2322">
          <cell r="A2322" t="str">
            <v>AE002</v>
          </cell>
          <cell r="B2322" t="str">
            <v>Acero Estruc. Grado 40-60, 1/2" x 20 a 30 pies</v>
          </cell>
          <cell r="C2322">
            <v>2.1179999999999999</v>
          </cell>
          <cell r="D2322" t="str">
            <v>QQ</v>
          </cell>
          <cell r="E2322">
            <v>3220.3389830508477</v>
          </cell>
          <cell r="F2322">
            <v>579.66101694915255</v>
          </cell>
          <cell r="G2322">
            <v>6820.68</v>
          </cell>
          <cell r="H2322">
            <v>1227.72</v>
          </cell>
        </row>
        <row r="2323">
          <cell r="A2323" t="str">
            <v>AE001</v>
          </cell>
          <cell r="B2323" t="str">
            <v>Acero Estruc. Grado 40-60, 3/8" x 20 a 30 pies</v>
          </cell>
          <cell r="C2323">
            <v>0.746</v>
          </cell>
          <cell r="D2323" t="str">
            <v>QQ</v>
          </cell>
          <cell r="E2323">
            <v>3220.3389830508477</v>
          </cell>
          <cell r="F2323">
            <v>579.66101694915255</v>
          </cell>
          <cell r="G2323">
            <v>2402.37</v>
          </cell>
          <cell r="H2323">
            <v>432.43</v>
          </cell>
        </row>
        <row r="2324">
          <cell r="A2324" t="str">
            <v>HI002</v>
          </cell>
          <cell r="B2324" t="str">
            <v>Hormigón 210 Kg/cm2 (incluye bomba y colocación)</v>
          </cell>
          <cell r="C2324">
            <v>1.05</v>
          </cell>
          <cell r="D2324" t="str">
            <v>M3</v>
          </cell>
          <cell r="E2324">
            <v>6528.69</v>
          </cell>
          <cell r="F2324">
            <v>1175.1641999999999</v>
          </cell>
          <cell r="G2324">
            <v>6855.12</v>
          </cell>
          <cell r="H2324">
            <v>1233.92</v>
          </cell>
        </row>
        <row r="2325">
          <cell r="A2325" t="str">
            <v>AE016</v>
          </cell>
          <cell r="B2325" t="str">
            <v>Alambre Galvanizado Calibre 18 (Varillas)</v>
          </cell>
          <cell r="C2325">
            <v>5.7279999999999998</v>
          </cell>
          <cell r="D2325" t="str">
            <v>LB</v>
          </cell>
          <cell r="E2325">
            <v>102.54237288135593</v>
          </cell>
          <cell r="F2325">
            <v>18.457627118644066</v>
          </cell>
          <cell r="G2325">
            <v>587.36</v>
          </cell>
          <cell r="H2325">
            <v>105.73</v>
          </cell>
        </row>
        <row r="2326">
          <cell r="B2326" t="str">
            <v>Mano de Obra</v>
          </cell>
        </row>
        <row r="2327">
          <cell r="A2327">
            <v>200.05999999999995</v>
          </cell>
          <cell r="B2327" t="str">
            <v>Coloc. acero normal</v>
          </cell>
          <cell r="C2327">
            <v>2.8639999999999999</v>
          </cell>
          <cell r="D2327" t="str">
            <v>QQ</v>
          </cell>
          <cell r="E2327">
            <v>465.55015207360725</v>
          </cell>
          <cell r="F2327">
            <v>0</v>
          </cell>
          <cell r="G2327">
            <v>1333.34</v>
          </cell>
          <cell r="H2327">
            <v>0</v>
          </cell>
        </row>
        <row r="2328">
          <cell r="A2328">
            <v>300.20999999999981</v>
          </cell>
          <cell r="B2328" t="str">
            <v>Vigas de carga 0.15m a 0.20m x Altura &lt; 0.40m</v>
          </cell>
          <cell r="C2328">
            <v>12.499999999999998</v>
          </cell>
          <cell r="D2328" t="str">
            <v>ML</v>
          </cell>
          <cell r="E2328">
            <v>472</v>
          </cell>
          <cell r="F2328">
            <v>0</v>
          </cell>
          <cell r="G2328">
            <v>5900</v>
          </cell>
          <cell r="H2328">
            <v>0</v>
          </cell>
        </row>
        <row r="2329">
          <cell r="B2329" t="str">
            <v>Total/UND</v>
          </cell>
          <cell r="G2329">
            <v>23898.87</v>
          </cell>
          <cell r="H2329">
            <v>2999.8</v>
          </cell>
          <cell r="I2329">
            <v>26898.67</v>
          </cell>
        </row>
        <row r="2331">
          <cell r="A2331" t="str">
            <v>FUN-034</v>
          </cell>
          <cell r="B2331" t="str">
            <v>VIGA V7Y-T (0.20X0.40)MTS, F'C=210KG/CM2, 7Ø1/2", EST. Ø3/8"@0.18M  (FUNERARIA NUEVA ESPERANZA)</v>
          </cell>
          <cell r="C2331">
            <v>1</v>
          </cell>
          <cell r="D2331" t="str">
            <v>M3</v>
          </cell>
          <cell r="G2331">
            <v>25750.969999999998</v>
          </cell>
          <cell r="H2331">
            <v>3293.2900000000004</v>
          </cell>
          <cell r="I2331">
            <v>29044.26</v>
          </cell>
        </row>
        <row r="2332">
          <cell r="B2332" t="str">
            <v>Volumen Análisis</v>
          </cell>
          <cell r="C2332">
            <v>1</v>
          </cell>
          <cell r="D2332" t="str">
            <v>M3</v>
          </cell>
        </row>
        <row r="2333">
          <cell r="B2333" t="str">
            <v>Materiales y Equipos</v>
          </cell>
        </row>
        <row r="2334">
          <cell r="A2334" t="str">
            <v>AE004</v>
          </cell>
          <cell r="B2334" t="str">
            <v>Acero Estruc. Grado 40-60, 1" x 20 a 30 pies</v>
          </cell>
          <cell r="D2334" t="str">
            <v>QQ</v>
          </cell>
          <cell r="E2334">
            <v>3220.3389830508477</v>
          </cell>
          <cell r="F2334">
            <v>579.66101694915255</v>
          </cell>
          <cell r="G2334">
            <v>0</v>
          </cell>
          <cell r="H2334">
            <v>0</v>
          </cell>
        </row>
        <row r="2335">
          <cell r="A2335" t="str">
            <v>AE003</v>
          </cell>
          <cell r="B2335" t="str">
            <v>Acero Estruc. Grado 40-60, 3/4" x 20 a 30 pies</v>
          </cell>
          <cell r="D2335" t="str">
            <v>QQ</v>
          </cell>
          <cell r="E2335">
            <v>3220.3389830508477</v>
          </cell>
          <cell r="F2335">
            <v>579.66101694915255</v>
          </cell>
          <cell r="G2335">
            <v>0</v>
          </cell>
          <cell r="H2335">
            <v>0</v>
          </cell>
        </row>
        <row r="2336">
          <cell r="A2336" t="str">
            <v>AE002</v>
          </cell>
          <cell r="B2336" t="str">
            <v>Acero Estruc. Grado 40-60, 1/2" x 20 a 30 pies</v>
          </cell>
          <cell r="C2336">
            <v>2.4529999999999998</v>
          </cell>
          <cell r="D2336" t="str">
            <v>QQ</v>
          </cell>
          <cell r="E2336">
            <v>3220.3389830508477</v>
          </cell>
          <cell r="F2336">
            <v>579.66101694915255</v>
          </cell>
          <cell r="G2336">
            <v>7899.49</v>
          </cell>
          <cell r="H2336">
            <v>1421.91</v>
          </cell>
        </row>
        <row r="2337">
          <cell r="A2337" t="str">
            <v>AE001</v>
          </cell>
          <cell r="B2337" t="str">
            <v>Acero Estruc. Grado 40-60, 3/8" x 20 a 30 pies</v>
          </cell>
          <cell r="C2337">
            <v>0.88700000000000001</v>
          </cell>
          <cell r="D2337" t="str">
            <v>QQ</v>
          </cell>
          <cell r="E2337">
            <v>3220.3389830508477</v>
          </cell>
          <cell r="F2337">
            <v>579.66101694915255</v>
          </cell>
          <cell r="G2337">
            <v>2856.44</v>
          </cell>
          <cell r="H2337">
            <v>514.16</v>
          </cell>
        </row>
        <row r="2338">
          <cell r="A2338" t="str">
            <v>HI002</v>
          </cell>
          <cell r="B2338" t="str">
            <v>Hormigón 210 Kg/cm2 (incluye bomba y colocación)</v>
          </cell>
          <cell r="C2338">
            <v>1.05</v>
          </cell>
          <cell r="D2338" t="str">
            <v>M3</v>
          </cell>
          <cell r="E2338">
            <v>6528.69</v>
          </cell>
          <cell r="F2338">
            <v>1175.1641999999999</v>
          </cell>
          <cell r="G2338">
            <v>6855.12</v>
          </cell>
          <cell r="H2338">
            <v>1233.92</v>
          </cell>
        </row>
        <row r="2339">
          <cell r="A2339" t="str">
            <v>AE016</v>
          </cell>
          <cell r="B2339" t="str">
            <v>Alambre Galvanizado Calibre 18 (Varillas)</v>
          </cell>
          <cell r="C2339">
            <v>6.68</v>
          </cell>
          <cell r="D2339" t="str">
            <v>LB</v>
          </cell>
          <cell r="E2339">
            <v>102.54237288135593</v>
          </cell>
          <cell r="F2339">
            <v>18.457627118644066</v>
          </cell>
          <cell r="G2339">
            <v>684.98</v>
          </cell>
          <cell r="H2339">
            <v>123.3</v>
          </cell>
        </row>
        <row r="2340">
          <cell r="B2340" t="str">
            <v>Mano de Obra</v>
          </cell>
        </row>
        <row r="2341">
          <cell r="A2341">
            <v>200.05999999999995</v>
          </cell>
          <cell r="B2341" t="str">
            <v>Coloc. acero normal</v>
          </cell>
          <cell r="C2341">
            <v>3.34</v>
          </cell>
          <cell r="D2341" t="str">
            <v>QQ</v>
          </cell>
          <cell r="E2341">
            <v>465.55015207360725</v>
          </cell>
          <cell r="F2341">
            <v>0</v>
          </cell>
          <cell r="G2341">
            <v>1554.94</v>
          </cell>
          <cell r="H2341">
            <v>0</v>
          </cell>
        </row>
        <row r="2342">
          <cell r="A2342">
            <v>300.20999999999981</v>
          </cell>
          <cell r="B2342" t="str">
            <v>Vigas de carga 0.15m a 0.20m x Altura &lt; 0.40m</v>
          </cell>
          <cell r="C2342">
            <v>12.499999999999998</v>
          </cell>
          <cell r="D2342" t="str">
            <v>ML</v>
          </cell>
          <cell r="E2342">
            <v>472</v>
          </cell>
          <cell r="F2342">
            <v>0</v>
          </cell>
          <cell r="G2342">
            <v>5900</v>
          </cell>
          <cell r="H2342">
            <v>0</v>
          </cell>
        </row>
        <row r="2343">
          <cell r="B2343" t="str">
            <v>Total/UND</v>
          </cell>
          <cell r="G2343">
            <v>25750.969999999998</v>
          </cell>
          <cell r="H2343">
            <v>3293.2900000000004</v>
          </cell>
          <cell r="I2343">
            <v>29044.26</v>
          </cell>
        </row>
        <row r="2345">
          <cell r="A2345" t="str">
            <v>FUN-035</v>
          </cell>
          <cell r="B2345" t="str">
            <v>VIGA V8Y-T (0.20X0.40)MTS, F'C=210KG/CM2, 7Ø1/2", EST. Ø3/8"@0.20M  (FUNERARIA NUEVA ESPERANZA)</v>
          </cell>
          <cell r="C2345">
            <v>1</v>
          </cell>
          <cell r="D2345" t="str">
            <v>M3</v>
          </cell>
          <cell r="G2345">
            <v>25272.379999999997</v>
          </cell>
          <cell r="H2345">
            <v>3217.4500000000003</v>
          </cell>
          <cell r="I2345">
            <v>28489.829999999998</v>
          </cell>
        </row>
        <row r="2346">
          <cell r="B2346" t="str">
            <v>Volumen Análisis</v>
          </cell>
          <cell r="C2346">
            <v>1</v>
          </cell>
          <cell r="D2346" t="str">
            <v>M3</v>
          </cell>
        </row>
        <row r="2347">
          <cell r="B2347" t="str">
            <v>Materiales y Equipos</v>
          </cell>
        </row>
        <row r="2348">
          <cell r="A2348" t="str">
            <v>AE004</v>
          </cell>
          <cell r="B2348" t="str">
            <v>Acero Estruc. Grado 40-60, 1" x 20 a 30 pies</v>
          </cell>
          <cell r="D2348" t="str">
            <v>QQ</v>
          </cell>
          <cell r="E2348">
            <v>3220.3389830508477</v>
          </cell>
          <cell r="F2348">
            <v>579.66101694915255</v>
          </cell>
          <cell r="G2348">
            <v>0</v>
          </cell>
          <cell r="H2348">
            <v>0</v>
          </cell>
        </row>
        <row r="2349">
          <cell r="A2349" t="str">
            <v>AE003</v>
          </cell>
          <cell r="B2349" t="str">
            <v>Acero Estruc. Grado 40-60, 3/4" x 20 a 30 pies</v>
          </cell>
          <cell r="D2349" t="str">
            <v>QQ</v>
          </cell>
          <cell r="E2349">
            <v>3220.3389830508477</v>
          </cell>
          <cell r="F2349">
            <v>579.66101694915255</v>
          </cell>
          <cell r="G2349">
            <v>0</v>
          </cell>
          <cell r="H2349">
            <v>0</v>
          </cell>
        </row>
        <row r="2350">
          <cell r="A2350" t="str">
            <v>AE002</v>
          </cell>
          <cell r="B2350" t="str">
            <v>Acero Estruc. Grado 40-60, 1/2" x 20 a 30 pies</v>
          </cell>
          <cell r="C2350">
            <v>2.4710000000000001</v>
          </cell>
          <cell r="D2350" t="str">
            <v>QQ</v>
          </cell>
          <cell r="E2350">
            <v>3220.3389830508477</v>
          </cell>
          <cell r="F2350">
            <v>579.66101694915255</v>
          </cell>
          <cell r="G2350">
            <v>7957.46</v>
          </cell>
          <cell r="H2350">
            <v>1432.34</v>
          </cell>
        </row>
        <row r="2351">
          <cell r="A2351" t="str">
            <v>AE001</v>
          </cell>
          <cell r="B2351" t="str">
            <v>Acero Estruc. Grado 40-60, 3/8" x 20 a 30 pies</v>
          </cell>
          <cell r="C2351">
            <v>0.746</v>
          </cell>
          <cell r="D2351" t="str">
            <v>QQ</v>
          </cell>
          <cell r="E2351">
            <v>3220.3389830508477</v>
          </cell>
          <cell r="F2351">
            <v>579.66101694915255</v>
          </cell>
          <cell r="G2351">
            <v>2402.37</v>
          </cell>
          <cell r="H2351">
            <v>432.43</v>
          </cell>
        </row>
        <row r="2352">
          <cell r="A2352" t="str">
            <v>HI002</v>
          </cell>
          <cell r="B2352" t="str">
            <v>Hormigón 210 Kg/cm2 (incluye bomba y colocación)</v>
          </cell>
          <cell r="C2352">
            <v>1.05</v>
          </cell>
          <cell r="D2352" t="str">
            <v>M3</v>
          </cell>
          <cell r="E2352">
            <v>6528.69</v>
          </cell>
          <cell r="F2352">
            <v>1175.1641999999999</v>
          </cell>
          <cell r="G2352">
            <v>6855.12</v>
          </cell>
          <cell r="H2352">
            <v>1233.92</v>
          </cell>
        </row>
        <row r="2353">
          <cell r="A2353" t="str">
            <v>AE016</v>
          </cell>
          <cell r="B2353" t="str">
            <v>Alambre Galvanizado Calibre 18 (Varillas)</v>
          </cell>
          <cell r="C2353">
            <v>6.4340000000000002</v>
          </cell>
          <cell r="D2353" t="str">
            <v>LB</v>
          </cell>
          <cell r="E2353">
            <v>102.54237288135593</v>
          </cell>
          <cell r="F2353">
            <v>18.457627118644066</v>
          </cell>
          <cell r="G2353">
            <v>659.76</v>
          </cell>
          <cell r="H2353">
            <v>118.76</v>
          </cell>
        </row>
        <row r="2354">
          <cell r="B2354" t="str">
            <v>Mano de Obra</v>
          </cell>
        </row>
        <row r="2355">
          <cell r="A2355">
            <v>200.05999999999995</v>
          </cell>
          <cell r="B2355" t="str">
            <v>Coloc. acero normal</v>
          </cell>
          <cell r="C2355">
            <v>3.2170000000000001</v>
          </cell>
          <cell r="D2355" t="str">
            <v>QQ</v>
          </cell>
          <cell r="E2355">
            <v>465.55015207360725</v>
          </cell>
          <cell r="F2355">
            <v>0</v>
          </cell>
          <cell r="G2355">
            <v>1497.67</v>
          </cell>
          <cell r="H2355">
            <v>0</v>
          </cell>
        </row>
        <row r="2356">
          <cell r="A2356">
            <v>300.20999999999981</v>
          </cell>
          <cell r="B2356" t="str">
            <v>Vigas de carga 0.15m a 0.20m x Altura &lt; 0.40m</v>
          </cell>
          <cell r="C2356">
            <v>12.499999999999998</v>
          </cell>
          <cell r="D2356" t="str">
            <v>ML</v>
          </cell>
          <cell r="E2356">
            <v>472</v>
          </cell>
          <cell r="F2356">
            <v>0</v>
          </cell>
          <cell r="G2356">
            <v>5900</v>
          </cell>
          <cell r="H2356">
            <v>0</v>
          </cell>
        </row>
        <row r="2357">
          <cell r="B2357" t="str">
            <v>Total/UND</v>
          </cell>
          <cell r="G2357">
            <v>25272.379999999997</v>
          </cell>
          <cell r="H2357">
            <v>3217.4500000000003</v>
          </cell>
          <cell r="I2357">
            <v>28489.829999999998</v>
          </cell>
        </row>
        <row r="2359">
          <cell r="A2359" t="str">
            <v>FUN-036</v>
          </cell>
          <cell r="B2359" t="str">
            <v>VIGA V9Y-T (0.20X0.40)MTS, F'C=210KG/CM2, 7Ø1/2", EST. Ø3/8"@0.20M  (FUNERARIA NUEVA ESPERANZA)</v>
          </cell>
          <cell r="C2359">
            <v>1</v>
          </cell>
          <cell r="D2359" t="str">
            <v>M3</v>
          </cell>
          <cell r="G2359">
            <v>25272.379999999997</v>
          </cell>
          <cell r="H2359">
            <v>3217.4500000000003</v>
          </cell>
          <cell r="I2359">
            <v>28489.829999999998</v>
          </cell>
        </row>
        <row r="2360">
          <cell r="B2360" t="str">
            <v>Volumen Análisis</v>
          </cell>
          <cell r="C2360">
            <v>1</v>
          </cell>
          <cell r="D2360" t="str">
            <v>M3</v>
          </cell>
        </row>
        <row r="2361">
          <cell r="B2361" t="str">
            <v>Materiales y Equipos</v>
          </cell>
        </row>
        <row r="2362">
          <cell r="A2362" t="str">
            <v>AE004</v>
          </cell>
          <cell r="B2362" t="str">
            <v>Acero Estruc. Grado 40-60, 1" x 20 a 30 pies</v>
          </cell>
          <cell r="D2362" t="str">
            <v>QQ</v>
          </cell>
          <cell r="E2362">
            <v>3220.3389830508477</v>
          </cell>
          <cell r="F2362">
            <v>579.66101694915255</v>
          </cell>
          <cell r="G2362">
            <v>0</v>
          </cell>
          <cell r="H2362">
            <v>0</v>
          </cell>
        </row>
        <row r="2363">
          <cell r="A2363" t="str">
            <v>AE003</v>
          </cell>
          <cell r="B2363" t="str">
            <v>Acero Estruc. Grado 40-60, 3/4" x 20 a 30 pies</v>
          </cell>
          <cell r="D2363" t="str">
            <v>QQ</v>
          </cell>
          <cell r="E2363">
            <v>3220.3389830508477</v>
          </cell>
          <cell r="F2363">
            <v>579.66101694915255</v>
          </cell>
          <cell r="G2363">
            <v>0</v>
          </cell>
          <cell r="H2363">
            <v>0</v>
          </cell>
        </row>
        <row r="2364">
          <cell r="A2364" t="str">
            <v>AE002</v>
          </cell>
          <cell r="B2364" t="str">
            <v>Acero Estruc. Grado 40-60, 1/2" x 20 a 30 pies</v>
          </cell>
          <cell r="C2364">
            <v>2.4710000000000001</v>
          </cell>
          <cell r="D2364" t="str">
            <v>QQ</v>
          </cell>
          <cell r="E2364">
            <v>3220.3389830508477</v>
          </cell>
          <cell r="F2364">
            <v>579.66101694915255</v>
          </cell>
          <cell r="G2364">
            <v>7957.46</v>
          </cell>
          <cell r="H2364">
            <v>1432.34</v>
          </cell>
        </row>
        <row r="2365">
          <cell r="A2365" t="str">
            <v>AE001</v>
          </cell>
          <cell r="B2365" t="str">
            <v>Acero Estruc. Grado 40-60, 3/8" x 20 a 30 pies</v>
          </cell>
          <cell r="C2365">
            <v>0.746</v>
          </cell>
          <cell r="D2365" t="str">
            <v>QQ</v>
          </cell>
          <cell r="E2365">
            <v>3220.3389830508477</v>
          </cell>
          <cell r="F2365">
            <v>579.66101694915255</v>
          </cell>
          <cell r="G2365">
            <v>2402.37</v>
          </cell>
          <cell r="H2365">
            <v>432.43</v>
          </cell>
        </row>
        <row r="2366">
          <cell r="A2366" t="str">
            <v>HI002</v>
          </cell>
          <cell r="B2366" t="str">
            <v>Hormigón 210 Kg/cm2 (incluye bomba y colocación)</v>
          </cell>
          <cell r="C2366">
            <v>1.05</v>
          </cell>
          <cell r="D2366" t="str">
            <v>M3</v>
          </cell>
          <cell r="E2366">
            <v>6528.69</v>
          </cell>
          <cell r="F2366">
            <v>1175.1641999999999</v>
          </cell>
          <cell r="G2366">
            <v>6855.12</v>
          </cell>
          <cell r="H2366">
            <v>1233.92</v>
          </cell>
        </row>
        <row r="2367">
          <cell r="A2367" t="str">
            <v>AE016</v>
          </cell>
          <cell r="B2367" t="str">
            <v>Alambre Galvanizado Calibre 18 (Varillas)</v>
          </cell>
          <cell r="C2367">
            <v>6.4340000000000002</v>
          </cell>
          <cell r="D2367" t="str">
            <v>LB</v>
          </cell>
          <cell r="E2367">
            <v>102.54237288135593</v>
          </cell>
          <cell r="F2367">
            <v>18.457627118644066</v>
          </cell>
          <cell r="G2367">
            <v>659.76</v>
          </cell>
          <cell r="H2367">
            <v>118.76</v>
          </cell>
        </row>
        <row r="2368">
          <cell r="B2368" t="str">
            <v>Mano de Obra</v>
          </cell>
        </row>
        <row r="2369">
          <cell r="A2369">
            <v>200.05999999999995</v>
          </cell>
          <cell r="B2369" t="str">
            <v>Coloc. acero normal</v>
          </cell>
          <cell r="C2369">
            <v>3.2170000000000001</v>
          </cell>
          <cell r="D2369" t="str">
            <v>QQ</v>
          </cell>
          <cell r="E2369">
            <v>465.55015207360725</v>
          </cell>
          <cell r="F2369">
            <v>0</v>
          </cell>
          <cell r="G2369">
            <v>1497.67</v>
          </cell>
          <cell r="H2369">
            <v>0</v>
          </cell>
        </row>
        <row r="2370">
          <cell r="A2370">
            <v>300.20999999999981</v>
          </cell>
          <cell r="B2370" t="str">
            <v>Vigas de carga 0.15m a 0.20m x Altura &lt; 0.40m</v>
          </cell>
          <cell r="C2370">
            <v>12.499999999999998</v>
          </cell>
          <cell r="D2370" t="str">
            <v>ML</v>
          </cell>
          <cell r="E2370">
            <v>472</v>
          </cell>
          <cell r="F2370">
            <v>0</v>
          </cell>
          <cell r="G2370">
            <v>5900</v>
          </cell>
          <cell r="H2370">
            <v>0</v>
          </cell>
        </row>
        <row r="2371">
          <cell r="B2371" t="str">
            <v>Total/UND</v>
          </cell>
          <cell r="G2371">
            <v>25272.379999999997</v>
          </cell>
          <cell r="H2371">
            <v>3217.4500000000003</v>
          </cell>
          <cell r="I2371">
            <v>28489.829999999998</v>
          </cell>
        </row>
        <row r="2373">
          <cell r="A2373" t="str">
            <v>FUN-037</v>
          </cell>
          <cell r="B2373" t="str">
            <v>VIGA V10Y-T (0.20X0.40)MTS, F'C=210KG/CM2, 7Ø1/2", EST. Ø3/8"@0.18M  (FUNERARIA NUEVA ESPERANZA)</v>
          </cell>
          <cell r="C2373">
            <v>1</v>
          </cell>
          <cell r="D2373" t="str">
            <v>M3</v>
          </cell>
          <cell r="G2373">
            <v>25852.14</v>
          </cell>
          <cell r="H2373">
            <v>3309.32</v>
          </cell>
          <cell r="I2373">
            <v>29161.46</v>
          </cell>
        </row>
        <row r="2374">
          <cell r="B2374" t="str">
            <v>Volumen Análisis</v>
          </cell>
          <cell r="C2374">
            <v>1</v>
          </cell>
          <cell r="D2374" t="str">
            <v>M3</v>
          </cell>
        </row>
        <row r="2375">
          <cell r="B2375" t="str">
            <v>Materiales y Equipos</v>
          </cell>
        </row>
        <row r="2376">
          <cell r="A2376" t="str">
            <v>AE004</v>
          </cell>
          <cell r="B2376" t="str">
            <v>Acero Estruc. Grado 40-60, 1" x 20 a 30 pies</v>
          </cell>
          <cell r="D2376" t="str">
            <v>QQ</v>
          </cell>
          <cell r="E2376">
            <v>3220.3389830508477</v>
          </cell>
          <cell r="F2376">
            <v>579.66101694915255</v>
          </cell>
          <cell r="G2376">
            <v>0</v>
          </cell>
          <cell r="H2376">
            <v>0</v>
          </cell>
        </row>
        <row r="2377">
          <cell r="A2377" t="str">
            <v>AE003</v>
          </cell>
          <cell r="B2377" t="str">
            <v>Acero Estruc. Grado 40-60, 3/4" x 20 a 30 pies</v>
          </cell>
          <cell r="D2377" t="str">
            <v>QQ</v>
          </cell>
          <cell r="E2377">
            <v>3220.3389830508477</v>
          </cell>
          <cell r="F2377">
            <v>579.66101694915255</v>
          </cell>
          <cell r="G2377">
            <v>0</v>
          </cell>
          <cell r="H2377">
            <v>0</v>
          </cell>
        </row>
        <row r="2378">
          <cell r="A2378" t="str">
            <v>AE002</v>
          </cell>
          <cell r="B2378" t="str">
            <v>Acero Estruc. Grado 40-60, 1/2" x 20 a 30 pies</v>
          </cell>
          <cell r="C2378">
            <v>2.4710000000000001</v>
          </cell>
          <cell r="D2378" t="str">
            <v>QQ</v>
          </cell>
          <cell r="E2378">
            <v>3220.3389830508477</v>
          </cell>
          <cell r="F2378">
            <v>579.66101694915255</v>
          </cell>
          <cell r="G2378">
            <v>7957.46</v>
          </cell>
          <cell r="H2378">
            <v>1432.34</v>
          </cell>
        </row>
        <row r="2379">
          <cell r="A2379" t="str">
            <v>AE001</v>
          </cell>
          <cell r="B2379" t="str">
            <v>Acero Estruc. Grado 40-60, 3/8" x 20 a 30 pies</v>
          </cell>
          <cell r="C2379">
            <v>0.89500000000000002</v>
          </cell>
          <cell r="D2379" t="str">
            <v>QQ</v>
          </cell>
          <cell r="E2379">
            <v>3220.3389830508477</v>
          </cell>
          <cell r="F2379">
            <v>579.66101694915255</v>
          </cell>
          <cell r="G2379">
            <v>2882.2</v>
          </cell>
          <cell r="H2379">
            <v>518.79999999999995</v>
          </cell>
        </row>
        <row r="2380">
          <cell r="A2380" t="str">
            <v>HI002</v>
          </cell>
          <cell r="B2380" t="str">
            <v>Hormigón 210 Kg/cm2 (incluye bomba y colocación)</v>
          </cell>
          <cell r="C2380">
            <v>1.05</v>
          </cell>
          <cell r="D2380" t="str">
            <v>M3</v>
          </cell>
          <cell r="E2380">
            <v>6528.69</v>
          </cell>
          <cell r="F2380">
            <v>1175.1641999999999</v>
          </cell>
          <cell r="G2380">
            <v>6855.12</v>
          </cell>
          <cell r="H2380">
            <v>1233.92</v>
          </cell>
        </row>
        <row r="2381">
          <cell r="A2381" t="str">
            <v>AE016</v>
          </cell>
          <cell r="B2381" t="str">
            <v>Alambre Galvanizado Calibre 18 (Varillas)</v>
          </cell>
          <cell r="C2381">
            <v>6.7320000000000002</v>
          </cell>
          <cell r="D2381" t="str">
            <v>LB</v>
          </cell>
          <cell r="E2381">
            <v>102.54237288135593</v>
          </cell>
          <cell r="F2381">
            <v>18.457627118644066</v>
          </cell>
          <cell r="G2381">
            <v>690.32</v>
          </cell>
          <cell r="H2381">
            <v>124.26</v>
          </cell>
        </row>
        <row r="2382">
          <cell r="B2382" t="str">
            <v>Mano de Obra</v>
          </cell>
        </row>
        <row r="2383">
          <cell r="A2383">
            <v>200.05999999999995</v>
          </cell>
          <cell r="B2383" t="str">
            <v>Coloc. acero normal</v>
          </cell>
          <cell r="C2383">
            <v>3.3660000000000001</v>
          </cell>
          <cell r="D2383" t="str">
            <v>QQ</v>
          </cell>
          <cell r="E2383">
            <v>465.55015207360725</v>
          </cell>
          <cell r="F2383">
            <v>0</v>
          </cell>
          <cell r="G2383">
            <v>1567.04</v>
          </cell>
          <cell r="H2383">
            <v>0</v>
          </cell>
        </row>
        <row r="2384">
          <cell r="A2384">
            <v>300.20999999999981</v>
          </cell>
          <cell r="B2384" t="str">
            <v>Vigas de carga 0.15m a 0.20m x Altura &lt; 0.40m</v>
          </cell>
          <cell r="C2384">
            <v>12.499999999999998</v>
          </cell>
          <cell r="D2384" t="str">
            <v>ML</v>
          </cell>
          <cell r="E2384">
            <v>472</v>
          </cell>
          <cell r="F2384">
            <v>0</v>
          </cell>
          <cell r="G2384">
            <v>5900</v>
          </cell>
          <cell r="H2384">
            <v>0</v>
          </cell>
        </row>
        <row r="2385">
          <cell r="B2385" t="str">
            <v>Total/UND</v>
          </cell>
          <cell r="G2385">
            <v>25852.14</v>
          </cell>
          <cell r="H2385">
            <v>3309.32</v>
          </cell>
          <cell r="I2385">
            <v>29161.46</v>
          </cell>
        </row>
        <row r="2387">
          <cell r="A2387" t="str">
            <v>FUN-038</v>
          </cell>
          <cell r="B2387" t="str">
            <v>VIGA V11Y-T (0.20X0.40)MTS, F'C=210KG/CM2, 5Ø1/2", ADIC. EN APOYOS 2Ø3/8" EST. Ø3/8"@0.20  (FUNERARIA NUEVA ESPERANZA)</v>
          </cell>
          <cell r="C2387">
            <v>1</v>
          </cell>
          <cell r="D2387" t="str">
            <v>M3</v>
          </cell>
          <cell r="G2387">
            <v>22751.03</v>
          </cell>
          <cell r="H2387">
            <v>2817.9100000000003</v>
          </cell>
          <cell r="I2387">
            <v>25568.94</v>
          </cell>
        </row>
        <row r="2388">
          <cell r="B2388" t="str">
            <v>Volumen Análisis</v>
          </cell>
          <cell r="C2388">
            <v>1</v>
          </cell>
          <cell r="D2388" t="str">
            <v>M3</v>
          </cell>
        </row>
        <row r="2389">
          <cell r="B2389" t="str">
            <v>Materiales y Equipos</v>
          </cell>
        </row>
        <row r="2390">
          <cell r="A2390" t="str">
            <v>AE004</v>
          </cell>
          <cell r="B2390" t="str">
            <v>Acero Estruc. Grado 40-60, 1" x 20 a 30 pies</v>
          </cell>
          <cell r="D2390" t="str">
            <v>QQ</v>
          </cell>
          <cell r="E2390">
            <v>3220.3389830508477</v>
          </cell>
          <cell r="F2390">
            <v>579.66101694915255</v>
          </cell>
          <cell r="G2390">
            <v>0</v>
          </cell>
          <cell r="H2390">
            <v>0</v>
          </cell>
        </row>
        <row r="2391">
          <cell r="A2391" t="str">
            <v>AE003</v>
          </cell>
          <cell r="B2391" t="str">
            <v>Acero Estruc. Grado 40-60, 3/4" x 20 a 30 pies</v>
          </cell>
          <cell r="D2391" t="str">
            <v>QQ</v>
          </cell>
          <cell r="E2391">
            <v>3220.3389830508477</v>
          </cell>
          <cell r="F2391">
            <v>579.66101694915255</v>
          </cell>
          <cell r="G2391">
            <v>0</v>
          </cell>
          <cell r="H2391">
            <v>0</v>
          </cell>
        </row>
        <row r="2392">
          <cell r="A2392" t="str">
            <v>AE002</v>
          </cell>
          <cell r="B2392" t="str">
            <v>Acero Estruc. Grado 40-60, 1/2" x 20 a 30 pies</v>
          </cell>
          <cell r="C2392">
            <v>1.5780000000000001</v>
          </cell>
          <cell r="D2392" t="str">
            <v>QQ</v>
          </cell>
          <cell r="E2392">
            <v>3220.3389830508477</v>
          </cell>
          <cell r="F2392">
            <v>579.66101694915255</v>
          </cell>
          <cell r="G2392">
            <v>5081.6899999999996</v>
          </cell>
          <cell r="H2392">
            <v>914.71</v>
          </cell>
        </row>
        <row r="2393">
          <cell r="A2393" t="str">
            <v>AE001</v>
          </cell>
          <cell r="B2393" t="str">
            <v>Acero Estruc. Grado 40-60, 3/8" x 20 a 30 pies</v>
          </cell>
          <cell r="C2393">
            <v>0.99099999999999999</v>
          </cell>
          <cell r="D2393" t="str">
            <v>QQ</v>
          </cell>
          <cell r="E2393">
            <v>3220.3389830508477</v>
          </cell>
          <cell r="F2393">
            <v>579.66101694915255</v>
          </cell>
          <cell r="G2393">
            <v>3191.36</v>
          </cell>
          <cell r="H2393">
            <v>574.44000000000005</v>
          </cell>
        </row>
        <row r="2394">
          <cell r="A2394" t="str">
            <v>HI002</v>
          </cell>
          <cell r="B2394" t="str">
            <v>Hormigón 210 Kg/cm2 (incluye bomba y colocación)</v>
          </cell>
          <cell r="C2394">
            <v>1.05</v>
          </cell>
          <cell r="D2394" t="str">
            <v>M3</v>
          </cell>
          <cell r="E2394">
            <v>6528.69</v>
          </cell>
          <cell r="F2394">
            <v>1175.1641999999999</v>
          </cell>
          <cell r="G2394">
            <v>6855.12</v>
          </cell>
          <cell r="H2394">
            <v>1233.92</v>
          </cell>
        </row>
        <row r="2395">
          <cell r="A2395" t="str">
            <v>AE016</v>
          </cell>
          <cell r="B2395" t="str">
            <v>Alambre Galvanizado Calibre 18 (Varillas)</v>
          </cell>
          <cell r="C2395">
            <v>5.1379999999999999</v>
          </cell>
          <cell r="D2395" t="str">
            <v>LB</v>
          </cell>
          <cell r="E2395">
            <v>102.54237288135593</v>
          </cell>
          <cell r="F2395">
            <v>18.457627118644066</v>
          </cell>
          <cell r="G2395">
            <v>526.86</v>
          </cell>
          <cell r="H2395">
            <v>94.84</v>
          </cell>
        </row>
        <row r="2396">
          <cell r="B2396" t="str">
            <v>Mano de Obra</v>
          </cell>
        </row>
        <row r="2397">
          <cell r="A2397">
            <v>200.05999999999995</v>
          </cell>
          <cell r="B2397" t="str">
            <v>Coloc. acero normal</v>
          </cell>
          <cell r="C2397">
            <v>2.569</v>
          </cell>
          <cell r="D2397" t="str">
            <v>QQ</v>
          </cell>
          <cell r="E2397">
            <v>465.55015207360725</v>
          </cell>
          <cell r="F2397">
            <v>0</v>
          </cell>
          <cell r="G2397">
            <v>1196</v>
          </cell>
          <cell r="H2397">
            <v>0</v>
          </cell>
        </row>
        <row r="2398">
          <cell r="A2398">
            <v>300.20999999999981</v>
          </cell>
          <cell r="B2398" t="str">
            <v>Vigas de carga 0.15m a 0.20m x Altura &lt; 0.40m</v>
          </cell>
          <cell r="C2398">
            <v>12.499999999999998</v>
          </cell>
          <cell r="D2398" t="str">
            <v>ML</v>
          </cell>
          <cell r="E2398">
            <v>472</v>
          </cell>
          <cell r="F2398">
            <v>0</v>
          </cell>
          <cell r="G2398">
            <v>5900</v>
          </cell>
          <cell r="H2398">
            <v>0</v>
          </cell>
        </row>
        <row r="2399">
          <cell r="B2399" t="str">
            <v>Total/UND</v>
          </cell>
          <cell r="G2399">
            <v>22751.03</v>
          </cell>
          <cell r="H2399">
            <v>2817.9100000000003</v>
          </cell>
          <cell r="I2399">
            <v>25568.94</v>
          </cell>
        </row>
        <row r="2401">
          <cell r="A2401" t="str">
            <v>FUN-039</v>
          </cell>
          <cell r="B2401" t="str">
            <v>VIGA VA1Y-T (0.20X0.40)MTS, F'C=210KG/CM2, 4Ø3/4"+3Ø1/2", ADIC. EN APOYOS 2Ø1/2" EST. Ø3/8"@0.20   (FUNERARIA NUEVA ESPERANZA)</v>
          </cell>
          <cell r="C2401">
            <v>1</v>
          </cell>
          <cell r="D2401" t="str">
            <v>M3</v>
          </cell>
          <cell r="G2401">
            <v>34174.92</v>
          </cell>
          <cell r="H2401">
            <v>4628.18</v>
          </cell>
          <cell r="I2401">
            <v>38803.1</v>
          </cell>
        </row>
        <row r="2402">
          <cell r="B2402" t="str">
            <v>Volumen Análisis</v>
          </cell>
          <cell r="C2402">
            <v>1</v>
          </cell>
          <cell r="D2402" t="str">
            <v>M3</v>
          </cell>
        </row>
        <row r="2403">
          <cell r="B2403" t="str">
            <v>Materiales y Equipos</v>
          </cell>
        </row>
        <row r="2404">
          <cell r="A2404" t="str">
            <v>AE004</v>
          </cell>
          <cell r="B2404" t="str">
            <v>Acero Estruc. Grado 40-60, 1" x 20 a 30 pies</v>
          </cell>
          <cell r="D2404" t="str">
            <v>QQ</v>
          </cell>
          <cell r="E2404">
            <v>3220.3389830508477</v>
          </cell>
          <cell r="F2404">
            <v>579.66101694915255</v>
          </cell>
          <cell r="G2404">
            <v>0</v>
          </cell>
          <cell r="H2404">
            <v>0</v>
          </cell>
        </row>
        <row r="2405">
          <cell r="A2405" t="str">
            <v>AE003</v>
          </cell>
          <cell r="B2405" t="str">
            <v>Acero Estruc. Grado 40-60, 3/4" x 20 a 30 pies</v>
          </cell>
          <cell r="C2405">
            <v>2.964</v>
          </cell>
          <cell r="D2405" t="str">
            <v>QQ</v>
          </cell>
          <cell r="E2405">
            <v>3220.3389830508477</v>
          </cell>
          <cell r="F2405">
            <v>579.66101694915255</v>
          </cell>
          <cell r="G2405">
            <v>9545.08</v>
          </cell>
          <cell r="H2405">
            <v>1718.12</v>
          </cell>
        </row>
        <row r="2406">
          <cell r="A2406" t="str">
            <v>AE002</v>
          </cell>
          <cell r="B2406" t="str">
            <v>Acero Estruc. Grado 40-60, 1/2" x 20 a 30 pies</v>
          </cell>
          <cell r="C2406">
            <v>1.3009999999999999</v>
          </cell>
          <cell r="D2406" t="str">
            <v>QQ</v>
          </cell>
          <cell r="E2406">
            <v>3220.3389830508477</v>
          </cell>
          <cell r="F2406">
            <v>579.66101694915255</v>
          </cell>
          <cell r="G2406">
            <v>4189.66</v>
          </cell>
          <cell r="H2406">
            <v>754.14</v>
          </cell>
        </row>
        <row r="2407">
          <cell r="A2407" t="str">
            <v>AE001</v>
          </cell>
          <cell r="B2407" t="str">
            <v>Acero Estruc. Grado 40-60, 3/8" x 20 a 30 pies</v>
          </cell>
          <cell r="C2407">
            <v>1.24</v>
          </cell>
          <cell r="D2407" t="str">
            <v>QQ</v>
          </cell>
          <cell r="E2407">
            <v>3220.3389830508477</v>
          </cell>
          <cell r="F2407">
            <v>579.66101694915255</v>
          </cell>
          <cell r="G2407">
            <v>3993.22</v>
          </cell>
          <cell r="H2407">
            <v>718.78</v>
          </cell>
        </row>
        <row r="2408">
          <cell r="A2408" t="str">
            <v>HI002</v>
          </cell>
          <cell r="B2408" t="str">
            <v>Hormigón 210 Kg/cm2 (incluye bomba y colocación)</v>
          </cell>
          <cell r="C2408">
            <v>1.05</v>
          </cell>
          <cell r="D2408" t="str">
            <v>M3</v>
          </cell>
          <cell r="E2408">
            <v>6528.69</v>
          </cell>
          <cell r="F2408">
            <v>1175.1641999999999</v>
          </cell>
          <cell r="G2408">
            <v>6855.12</v>
          </cell>
          <cell r="H2408">
            <v>1233.92</v>
          </cell>
        </row>
        <row r="2409">
          <cell r="A2409" t="str">
            <v>AE016</v>
          </cell>
          <cell r="B2409" t="str">
            <v>Alambre Galvanizado Calibre 18 (Varillas)</v>
          </cell>
          <cell r="C2409">
            <v>11.01</v>
          </cell>
          <cell r="D2409" t="str">
            <v>LB</v>
          </cell>
          <cell r="E2409">
            <v>102.54237288135593</v>
          </cell>
          <cell r="F2409">
            <v>18.457627118644066</v>
          </cell>
          <cell r="G2409">
            <v>1128.99</v>
          </cell>
          <cell r="H2409">
            <v>203.22</v>
          </cell>
        </row>
        <row r="2410">
          <cell r="B2410" t="str">
            <v>Mano de Obra</v>
          </cell>
        </row>
        <row r="2411">
          <cell r="A2411">
            <v>200.05999999999995</v>
          </cell>
          <cell r="B2411" t="str">
            <v>Coloc. acero normal</v>
          </cell>
          <cell r="C2411">
            <v>5.5049999999999999</v>
          </cell>
          <cell r="D2411" t="str">
            <v>QQ</v>
          </cell>
          <cell r="E2411">
            <v>465.55015207360725</v>
          </cell>
          <cell r="F2411">
            <v>0</v>
          </cell>
          <cell r="G2411">
            <v>2562.85</v>
          </cell>
          <cell r="H2411">
            <v>0</v>
          </cell>
        </row>
        <row r="2412">
          <cell r="A2412">
            <v>300.20999999999981</v>
          </cell>
          <cell r="B2412" t="str">
            <v>Vigas de carga 0.15m a 0.20m x Altura &lt; 0.40m</v>
          </cell>
          <cell r="C2412">
            <v>12.499999999999998</v>
          </cell>
          <cell r="D2412" t="str">
            <v>ML</v>
          </cell>
          <cell r="E2412">
            <v>472</v>
          </cell>
          <cell r="F2412">
            <v>0</v>
          </cell>
          <cell r="G2412">
            <v>5900</v>
          </cell>
          <cell r="H2412">
            <v>0</v>
          </cell>
        </row>
        <row r="2413">
          <cell r="B2413" t="str">
            <v>Total/UND</v>
          </cell>
          <cell r="G2413">
            <v>34174.92</v>
          </cell>
          <cell r="H2413">
            <v>4628.18</v>
          </cell>
          <cell r="I2413">
            <v>38803.1</v>
          </cell>
        </row>
        <row r="2415">
          <cell r="A2415" t="str">
            <v>FUN-040</v>
          </cell>
          <cell r="B2415" t="str">
            <v>VIGA VA2Y-T (0.20X0.40)MTS, F'C=210KG/CM2, 7Ø1/2", ADIC. EN APOYOS 2Ø1/2" EST. Ø3/8"@0.18 (FUNERARIA NUEVA ESPERANZA)</v>
          </cell>
          <cell r="C2415">
            <v>1</v>
          </cell>
          <cell r="D2415" t="str">
            <v>M3</v>
          </cell>
          <cell r="G2415">
            <v>26311.279999999999</v>
          </cell>
          <cell r="H2415">
            <v>3382.07</v>
          </cell>
          <cell r="I2415">
            <v>29693.35</v>
          </cell>
        </row>
        <row r="2416">
          <cell r="B2416" t="str">
            <v>Volumen Análisis</v>
          </cell>
          <cell r="C2416">
            <v>1</v>
          </cell>
          <cell r="D2416" t="str">
            <v>M3</v>
          </cell>
        </row>
        <row r="2417">
          <cell r="B2417" t="str">
            <v>Materiales y Equipos</v>
          </cell>
        </row>
        <row r="2418">
          <cell r="A2418" t="str">
            <v>AE004</v>
          </cell>
          <cell r="B2418" t="str">
            <v>Acero Estruc. Grado 40-60, 1" x 20 a 30 pies</v>
          </cell>
          <cell r="D2418" t="str">
            <v>QQ</v>
          </cell>
          <cell r="E2418">
            <v>3220.3389830508477</v>
          </cell>
          <cell r="F2418">
            <v>579.66101694915255</v>
          </cell>
          <cell r="G2418">
            <v>0</v>
          </cell>
          <cell r="H2418">
            <v>0</v>
          </cell>
        </row>
        <row r="2419">
          <cell r="A2419" t="str">
            <v>AE003</v>
          </cell>
          <cell r="B2419" t="str">
            <v>Acero Estruc. Grado 40-60, 3/4" x 20 a 30 pies</v>
          </cell>
          <cell r="D2419" t="str">
            <v>QQ</v>
          </cell>
          <cell r="E2419">
            <v>3220.3389830508477</v>
          </cell>
          <cell r="F2419">
            <v>579.66101694915255</v>
          </cell>
          <cell r="G2419">
            <v>0</v>
          </cell>
          <cell r="H2419">
            <v>0</v>
          </cell>
        </row>
        <row r="2420">
          <cell r="A2420" t="str">
            <v>AE002</v>
          </cell>
          <cell r="B2420" t="str">
            <v>Acero Estruc. Grado 40-60, 1/2" x 20 a 30 pies</v>
          </cell>
          <cell r="C2420">
            <v>2.5950000000000002</v>
          </cell>
          <cell r="D2420" t="str">
            <v>QQ</v>
          </cell>
          <cell r="E2420">
            <v>3220.3389830508477</v>
          </cell>
          <cell r="F2420">
            <v>579.66101694915255</v>
          </cell>
          <cell r="G2420">
            <v>8356.7800000000007</v>
          </cell>
          <cell r="H2420">
            <v>1504.22</v>
          </cell>
        </row>
        <row r="2421">
          <cell r="A2421" t="str">
            <v>AE001</v>
          </cell>
          <cell r="B2421" t="str">
            <v>Acero Estruc. Grado 40-60, 3/8" x 20 a 30 pies</v>
          </cell>
          <cell r="C2421">
            <v>0.88900000000000001</v>
          </cell>
          <cell r="D2421" t="str">
            <v>QQ</v>
          </cell>
          <cell r="E2421">
            <v>3220.3389830508477</v>
          </cell>
          <cell r="F2421">
            <v>579.66101694915255</v>
          </cell>
          <cell r="G2421">
            <v>2862.88</v>
          </cell>
          <cell r="H2421">
            <v>515.32000000000005</v>
          </cell>
        </row>
        <row r="2422">
          <cell r="A2422" t="str">
            <v>HI002</v>
          </cell>
          <cell r="B2422" t="str">
            <v>Hormigón 210 Kg/cm2 (incluye bomba y colocación)</v>
          </cell>
          <cell r="C2422">
            <v>1.05</v>
          </cell>
          <cell r="D2422" t="str">
            <v>M3</v>
          </cell>
          <cell r="E2422">
            <v>6528.69</v>
          </cell>
          <cell r="F2422">
            <v>1175.1641999999999</v>
          </cell>
          <cell r="G2422">
            <v>6855.12</v>
          </cell>
          <cell r="H2422">
            <v>1233.92</v>
          </cell>
        </row>
        <row r="2423">
          <cell r="A2423" t="str">
            <v>AE016</v>
          </cell>
          <cell r="B2423" t="str">
            <v>Alambre Galvanizado Calibre 18 (Varillas)</v>
          </cell>
          <cell r="C2423">
            <v>6.968</v>
          </cell>
          <cell r="D2423" t="str">
            <v>LB</v>
          </cell>
          <cell r="E2423">
            <v>102.54237288135593</v>
          </cell>
          <cell r="F2423">
            <v>18.457627118644066</v>
          </cell>
          <cell r="G2423">
            <v>714.52</v>
          </cell>
          <cell r="H2423">
            <v>128.61000000000001</v>
          </cell>
        </row>
        <row r="2424">
          <cell r="B2424" t="str">
            <v>Mano de Obra</v>
          </cell>
        </row>
        <row r="2425">
          <cell r="A2425">
            <v>200.05999999999995</v>
          </cell>
          <cell r="B2425" t="str">
            <v>Coloc. acero normal</v>
          </cell>
          <cell r="C2425">
            <v>3.484</v>
          </cell>
          <cell r="D2425" t="str">
            <v>QQ</v>
          </cell>
          <cell r="E2425">
            <v>465.55015207360725</v>
          </cell>
          <cell r="F2425">
            <v>0</v>
          </cell>
          <cell r="G2425">
            <v>1621.98</v>
          </cell>
          <cell r="H2425">
            <v>0</v>
          </cell>
        </row>
        <row r="2426">
          <cell r="A2426">
            <v>300.20999999999981</v>
          </cell>
          <cell r="B2426" t="str">
            <v>Vigas de carga 0.15m a 0.20m x Altura &lt; 0.40m</v>
          </cell>
          <cell r="C2426">
            <v>12.499999999999998</v>
          </cell>
          <cell r="D2426" t="str">
            <v>ML</v>
          </cell>
          <cell r="E2426">
            <v>472</v>
          </cell>
          <cell r="F2426">
            <v>0</v>
          </cell>
          <cell r="G2426">
            <v>5900</v>
          </cell>
          <cell r="H2426">
            <v>0</v>
          </cell>
        </row>
        <row r="2427">
          <cell r="B2427" t="str">
            <v>Total/UND</v>
          </cell>
          <cell r="G2427">
            <v>26311.279999999999</v>
          </cell>
          <cell r="H2427">
            <v>3382.07</v>
          </cell>
          <cell r="I2427">
            <v>29693.35</v>
          </cell>
        </row>
        <row r="2429">
          <cell r="A2429">
            <v>105.10100000000004</v>
          </cell>
          <cell r="B2429" t="str">
            <v>VIGA VA (0.20X0.20)MTS, F'C=210KG/CM2 (LIGAD.), 4Ø3/8",  EST. Ø3/8"@0.20</v>
          </cell>
          <cell r="C2429">
            <v>1</v>
          </cell>
          <cell r="D2429" t="str">
            <v>M3</v>
          </cell>
          <cell r="G2429">
            <v>23510.35</v>
          </cell>
          <cell r="H2429">
            <v>2733.51</v>
          </cell>
          <cell r="I2429">
            <v>26243.86</v>
          </cell>
        </row>
        <row r="2430">
          <cell r="B2430" t="str">
            <v>Volumen Análisis</v>
          </cell>
          <cell r="C2430">
            <v>1</v>
          </cell>
          <cell r="D2430" t="str">
            <v>M3</v>
          </cell>
        </row>
        <row r="2431">
          <cell r="B2431" t="str">
            <v>Materiales y Equipos</v>
          </cell>
        </row>
        <row r="2432">
          <cell r="A2432" t="str">
            <v>AE004</v>
          </cell>
          <cell r="B2432" t="str">
            <v>Acero Estruc. Grado 40-60, 1" x 20 a 30 pies</v>
          </cell>
          <cell r="D2432" t="str">
            <v>QQ</v>
          </cell>
          <cell r="E2432">
            <v>3220.3389830508477</v>
          </cell>
          <cell r="F2432">
            <v>579.66101694915255</v>
          </cell>
          <cell r="G2432">
            <v>0</v>
          </cell>
          <cell r="H2432">
            <v>0</v>
          </cell>
        </row>
        <row r="2433">
          <cell r="A2433" t="str">
            <v>AE003</v>
          </cell>
          <cell r="B2433" t="str">
            <v>Acero Estruc. Grado 40-60, 3/4" x 20 a 30 pies</v>
          </cell>
          <cell r="D2433" t="str">
            <v>QQ</v>
          </cell>
          <cell r="E2433">
            <v>3220.3389830508477</v>
          </cell>
          <cell r="F2433">
            <v>579.66101694915255</v>
          </cell>
          <cell r="G2433">
            <v>0</v>
          </cell>
          <cell r="H2433">
            <v>0</v>
          </cell>
        </row>
        <row r="2434">
          <cell r="A2434" t="str">
            <v>AE002</v>
          </cell>
          <cell r="B2434" t="str">
            <v>Acero Estruc. Grado 40-60, 1/2" x 20 a 30 pies</v>
          </cell>
          <cell r="D2434" t="str">
            <v>QQ</v>
          </cell>
          <cell r="E2434">
            <v>3220.3389830508477</v>
          </cell>
          <cell r="F2434">
            <v>579.66101694915255</v>
          </cell>
          <cell r="G2434">
            <v>0</v>
          </cell>
          <cell r="H2434">
            <v>0</v>
          </cell>
        </row>
        <row r="2435">
          <cell r="A2435" t="str">
            <v>AE001</v>
          </cell>
          <cell r="B2435" t="str">
            <v>Acero Estruc. Grado 40-60, 3/8" x 20 a 30 pies</v>
          </cell>
          <cell r="C2435">
            <v>2.613</v>
          </cell>
          <cell r="D2435" t="str">
            <v>QQ</v>
          </cell>
          <cell r="E2435">
            <v>3220.3389830508477</v>
          </cell>
          <cell r="F2435">
            <v>579.66101694915255</v>
          </cell>
          <cell r="G2435">
            <v>8414.75</v>
          </cell>
          <cell r="H2435">
            <v>1514.65</v>
          </cell>
        </row>
        <row r="2436">
          <cell r="A2436">
            <v>102.05000000000003</v>
          </cell>
          <cell r="B2436" t="str">
            <v>Vaciado y ligado Hormigón 1:2:4 - 10% desp</v>
          </cell>
          <cell r="C2436">
            <v>1.1000000000000001</v>
          </cell>
          <cell r="D2436" t="str">
            <v>M3</v>
          </cell>
          <cell r="E2436">
            <v>7357.4800000000005</v>
          </cell>
          <cell r="F2436">
            <v>1020.36</v>
          </cell>
          <cell r="G2436">
            <v>8093.23</v>
          </cell>
          <cell r="H2436">
            <v>1122.4000000000001</v>
          </cell>
        </row>
        <row r="2437">
          <cell r="A2437" t="str">
            <v>AE016</v>
          </cell>
          <cell r="B2437" t="str">
            <v>Alambre Galvanizado Calibre 18 (Varillas)</v>
          </cell>
          <cell r="C2437">
            <v>5.226</v>
          </cell>
          <cell r="D2437" t="str">
            <v>LB</v>
          </cell>
          <cell r="E2437">
            <v>102.54237288135593</v>
          </cell>
          <cell r="F2437">
            <v>18.457627118644066</v>
          </cell>
          <cell r="G2437">
            <v>535.89</v>
          </cell>
          <cell r="H2437">
            <v>96.46</v>
          </cell>
        </row>
        <row r="2438">
          <cell r="B2438" t="str">
            <v>Mano de Obra</v>
          </cell>
        </row>
        <row r="2439">
          <cell r="A2439">
            <v>200.05999999999995</v>
          </cell>
          <cell r="B2439" t="str">
            <v>Coloc. acero normal</v>
          </cell>
          <cell r="C2439">
            <v>2.613</v>
          </cell>
          <cell r="D2439" t="str">
            <v>QQ</v>
          </cell>
          <cell r="E2439">
            <v>465.55015207360725</v>
          </cell>
          <cell r="F2439">
            <v>0</v>
          </cell>
          <cell r="G2439">
            <v>1216.48</v>
          </cell>
          <cell r="H2439">
            <v>0</v>
          </cell>
        </row>
        <row r="2440">
          <cell r="A2440">
            <v>300.17999999999984</v>
          </cell>
          <cell r="B2440" t="str">
            <v>VIGA de amarre &lt; 0.30m</v>
          </cell>
          <cell r="C2440">
            <v>24.999999999999996</v>
          </cell>
          <cell r="D2440" t="str">
            <v>ML</v>
          </cell>
          <cell r="E2440">
            <v>210</v>
          </cell>
          <cell r="F2440">
            <v>0</v>
          </cell>
          <cell r="G2440">
            <v>5250</v>
          </cell>
          <cell r="H2440">
            <v>0</v>
          </cell>
        </row>
        <row r="2441">
          <cell r="B2441" t="str">
            <v>Total/UND</v>
          </cell>
          <cell r="G2441">
            <v>23510.35</v>
          </cell>
          <cell r="H2441">
            <v>2733.51</v>
          </cell>
          <cell r="I2441">
            <v>26243.86</v>
          </cell>
        </row>
        <row r="2443">
          <cell r="A2443">
            <v>105.11100000000005</v>
          </cell>
          <cell r="B2443" t="str">
            <v>VIGA VA (0.15X0.20)MTS, F'C=210KG/CM2 (LIGAD.), 4Ø3/8",  EST. Ø3/8"@0.20</v>
          </cell>
          <cell r="C2443">
            <v>1</v>
          </cell>
          <cell r="D2443" t="str">
            <v>M3</v>
          </cell>
          <cell r="G2443">
            <v>27964.57</v>
          </cell>
          <cell r="H2443">
            <v>3162.04</v>
          </cell>
          <cell r="I2443">
            <v>31126.61</v>
          </cell>
        </row>
        <row r="2444">
          <cell r="B2444" t="str">
            <v>Volumen Análisis</v>
          </cell>
          <cell r="C2444">
            <v>1</v>
          </cell>
          <cell r="D2444" t="str">
            <v>M3</v>
          </cell>
        </row>
        <row r="2445">
          <cell r="B2445" t="str">
            <v>Materiales y Equipos</v>
          </cell>
        </row>
        <row r="2446">
          <cell r="A2446" t="str">
            <v>AE004</v>
          </cell>
          <cell r="B2446" t="str">
            <v>Acero Estruc. Grado 40-60, 1" x 20 a 30 pies</v>
          </cell>
          <cell r="D2446" t="str">
            <v>QQ</v>
          </cell>
          <cell r="E2446">
            <v>3220.3389830508477</v>
          </cell>
          <cell r="F2446">
            <v>579.66101694915255</v>
          </cell>
          <cell r="G2446">
            <v>0</v>
          </cell>
          <cell r="H2446">
            <v>0</v>
          </cell>
        </row>
        <row r="2447">
          <cell r="A2447" t="str">
            <v>AE003</v>
          </cell>
          <cell r="B2447" t="str">
            <v>Acero Estruc. Grado 40-60, 3/4" x 20 a 30 pies</v>
          </cell>
          <cell r="D2447" t="str">
            <v>QQ</v>
          </cell>
          <cell r="E2447">
            <v>3220.3389830508477</v>
          </cell>
          <cell r="F2447">
            <v>579.66101694915255</v>
          </cell>
          <cell r="G2447">
            <v>0</v>
          </cell>
          <cell r="H2447">
            <v>0</v>
          </cell>
        </row>
        <row r="2448">
          <cell r="A2448" t="str">
            <v>AE002</v>
          </cell>
          <cell r="B2448" t="str">
            <v>Acero Estruc. Grado 40-60, 1/2" x 20 a 30 pies</v>
          </cell>
          <cell r="D2448" t="str">
            <v>QQ</v>
          </cell>
          <cell r="E2448">
            <v>3220.3389830508477</v>
          </cell>
          <cell r="F2448">
            <v>579.66101694915255</v>
          </cell>
          <cell r="G2448">
            <v>0</v>
          </cell>
          <cell r="H2448">
            <v>0</v>
          </cell>
        </row>
        <row r="2449">
          <cell r="A2449" t="str">
            <v>AE001</v>
          </cell>
          <cell r="B2449" t="str">
            <v>Acero Estruc. Grado 40-60, 3/8" x 20 a 30 pies</v>
          </cell>
          <cell r="C2449">
            <v>3.3079999999999998</v>
          </cell>
          <cell r="D2449" t="str">
            <v>QQ</v>
          </cell>
          <cell r="E2449">
            <v>3220.3389830508477</v>
          </cell>
          <cell r="F2449">
            <v>579.66101694915255</v>
          </cell>
          <cell r="G2449">
            <v>10652.88</v>
          </cell>
          <cell r="H2449">
            <v>1917.52</v>
          </cell>
        </row>
        <row r="2450">
          <cell r="A2450">
            <v>102.05000000000003</v>
          </cell>
          <cell r="B2450" t="str">
            <v>Vaciado y ligado Hormigón 1:2:4 - 10% desp</v>
          </cell>
          <cell r="C2450">
            <v>1.1000000000000001</v>
          </cell>
          <cell r="D2450" t="str">
            <v>M3</v>
          </cell>
          <cell r="E2450">
            <v>7357.4800000000005</v>
          </cell>
          <cell r="F2450">
            <v>1020.36</v>
          </cell>
          <cell r="G2450">
            <v>8093.23</v>
          </cell>
          <cell r="H2450">
            <v>1122.4000000000001</v>
          </cell>
        </row>
        <row r="2451">
          <cell r="A2451" t="str">
            <v>AE016</v>
          </cell>
          <cell r="B2451" t="str">
            <v>Alambre Galvanizado Calibre 18 (Varillas)</v>
          </cell>
          <cell r="C2451">
            <v>6.6159999999999997</v>
          </cell>
          <cell r="D2451" t="str">
            <v>LB</v>
          </cell>
          <cell r="E2451">
            <v>102.54237288135593</v>
          </cell>
          <cell r="F2451">
            <v>18.457627118644066</v>
          </cell>
          <cell r="G2451">
            <v>678.42</v>
          </cell>
          <cell r="H2451">
            <v>122.12</v>
          </cell>
        </row>
        <row r="2452">
          <cell r="B2452" t="str">
            <v>Mano de Obra</v>
          </cell>
        </row>
        <row r="2453">
          <cell r="A2453">
            <v>200.05999999999995</v>
          </cell>
          <cell r="B2453" t="str">
            <v>Coloc. acero normal</v>
          </cell>
          <cell r="C2453">
            <v>3.3079999999999998</v>
          </cell>
          <cell r="D2453" t="str">
            <v>QQ</v>
          </cell>
          <cell r="E2453">
            <v>465.55015207360725</v>
          </cell>
          <cell r="F2453">
            <v>0</v>
          </cell>
          <cell r="G2453">
            <v>1540.04</v>
          </cell>
          <cell r="H2453">
            <v>0</v>
          </cell>
        </row>
        <row r="2454">
          <cell r="A2454">
            <v>300.17999999999984</v>
          </cell>
          <cell r="B2454" t="str">
            <v>VIGA de amarre &lt; 0.30m</v>
          </cell>
          <cell r="C2454">
            <v>33.333333333333336</v>
          </cell>
          <cell r="D2454" t="str">
            <v>ML</v>
          </cell>
          <cell r="E2454">
            <v>210</v>
          </cell>
          <cell r="F2454">
            <v>0</v>
          </cell>
          <cell r="G2454">
            <v>7000</v>
          </cell>
          <cell r="H2454">
            <v>0</v>
          </cell>
        </row>
        <row r="2455">
          <cell r="B2455" t="str">
            <v>Total/UND</v>
          </cell>
          <cell r="G2455">
            <v>27964.57</v>
          </cell>
          <cell r="H2455">
            <v>3162.04</v>
          </cell>
          <cell r="I2455">
            <v>31126.61</v>
          </cell>
        </row>
        <row r="2457">
          <cell r="A2457">
            <v>105.12100000000005</v>
          </cell>
          <cell r="B2457" t="str">
            <v>VIGA VA (0.15X0.20)MTS, F'C=210KG/CM2 (LIGAD.), 3Ø1/2"+2Ø3/8",  EST. Ø3/8"@0.20</v>
          </cell>
          <cell r="C2457">
            <v>1</v>
          </cell>
          <cell r="D2457" t="str">
            <v>M3</v>
          </cell>
          <cell r="G2457">
            <v>35431.35</v>
          </cell>
          <cell r="H2457">
            <v>4345.25</v>
          </cell>
          <cell r="I2457">
            <v>39776.6</v>
          </cell>
        </row>
        <row r="2458">
          <cell r="B2458" t="str">
            <v>Volumen Análisis</v>
          </cell>
          <cell r="C2458">
            <v>1</v>
          </cell>
          <cell r="D2458" t="str">
            <v>M3</v>
          </cell>
        </row>
        <row r="2459">
          <cell r="B2459" t="str">
            <v>Materiales y Equipos</v>
          </cell>
        </row>
        <row r="2460">
          <cell r="A2460" t="str">
            <v>AE004</v>
          </cell>
          <cell r="B2460" t="str">
            <v>Acero Estruc. Grado 40-60, 1" x 20 a 30 pies</v>
          </cell>
          <cell r="D2460" t="str">
            <v>QQ</v>
          </cell>
          <cell r="E2460">
            <v>3220.3389830508477</v>
          </cell>
          <cell r="F2460">
            <v>579.66101694915255</v>
          </cell>
          <cell r="G2460">
            <v>0</v>
          </cell>
          <cell r="H2460">
            <v>0</v>
          </cell>
        </row>
        <row r="2461">
          <cell r="A2461" t="str">
            <v>AE003</v>
          </cell>
          <cell r="B2461" t="str">
            <v>Acero Estruc. Grado 40-60, 3/4" x 20 a 30 pies</v>
          </cell>
          <cell r="D2461" t="str">
            <v>QQ</v>
          </cell>
          <cell r="E2461">
            <v>3220.3389830508477</v>
          </cell>
          <cell r="F2461">
            <v>579.66101694915255</v>
          </cell>
          <cell r="G2461">
            <v>0</v>
          </cell>
          <cell r="H2461">
            <v>0</v>
          </cell>
        </row>
        <row r="2462">
          <cell r="A2462" t="str">
            <v>AE002</v>
          </cell>
          <cell r="B2462" t="str">
            <v>Acero Estruc. Grado 40-60, 1/2" x 20 a 30 pies</v>
          </cell>
          <cell r="C2462">
            <v>2.6970000000000001</v>
          </cell>
          <cell r="D2462" t="str">
            <v>QQ</v>
          </cell>
          <cell r="E2462">
            <v>3220.3389830508477</v>
          </cell>
          <cell r="F2462">
            <v>579.66101694915255</v>
          </cell>
          <cell r="G2462">
            <v>8685.25</v>
          </cell>
          <cell r="H2462">
            <v>1563.35</v>
          </cell>
        </row>
        <row r="2463">
          <cell r="A2463" t="str">
            <v>AE001</v>
          </cell>
          <cell r="B2463" t="str">
            <v>Acero Estruc. Grado 40-60, 3/8" x 20 a 30 pies</v>
          </cell>
          <cell r="C2463">
            <v>2.5299999999999998</v>
          </cell>
          <cell r="D2463" t="str">
            <v>QQ</v>
          </cell>
          <cell r="E2463">
            <v>3220.3389830508477</v>
          </cell>
          <cell r="F2463">
            <v>579.66101694915255</v>
          </cell>
          <cell r="G2463">
            <v>8147.46</v>
          </cell>
          <cell r="H2463">
            <v>1466.54</v>
          </cell>
        </row>
        <row r="2464">
          <cell r="A2464">
            <v>102.05000000000003</v>
          </cell>
          <cell r="B2464" t="str">
            <v>Vaciado y ligado Hormigón 1:2:4 - 10% desp</v>
          </cell>
          <cell r="C2464">
            <v>1.1000000000000001</v>
          </cell>
          <cell r="D2464" t="str">
            <v>M3</v>
          </cell>
          <cell r="E2464">
            <v>7357.4800000000005</v>
          </cell>
          <cell r="F2464">
            <v>1020.36</v>
          </cell>
          <cell r="G2464">
            <v>8093.23</v>
          </cell>
          <cell r="H2464">
            <v>1122.4000000000001</v>
          </cell>
        </row>
        <row r="2465">
          <cell r="A2465" t="str">
            <v>AE016</v>
          </cell>
          <cell r="B2465" t="str">
            <v>Alambre Galvanizado Calibre 18 (Varillas)</v>
          </cell>
          <cell r="C2465">
            <v>10.454000000000001</v>
          </cell>
          <cell r="D2465" t="str">
            <v>LB</v>
          </cell>
          <cell r="E2465">
            <v>102.54237288135593</v>
          </cell>
          <cell r="F2465">
            <v>18.457627118644066</v>
          </cell>
          <cell r="G2465">
            <v>1071.98</v>
          </cell>
          <cell r="H2465">
            <v>192.96</v>
          </cell>
        </row>
        <row r="2466">
          <cell r="B2466" t="str">
            <v>Mano de Obra</v>
          </cell>
        </row>
        <row r="2467">
          <cell r="A2467">
            <v>200.05999999999995</v>
          </cell>
          <cell r="B2467" t="str">
            <v>Coloc. acero normal</v>
          </cell>
          <cell r="C2467">
            <v>5.2270000000000003</v>
          </cell>
          <cell r="D2467" t="str">
            <v>QQ</v>
          </cell>
          <cell r="E2467">
            <v>465.55015207360725</v>
          </cell>
          <cell r="F2467">
            <v>0</v>
          </cell>
          <cell r="G2467">
            <v>2433.4299999999998</v>
          </cell>
          <cell r="H2467">
            <v>0</v>
          </cell>
        </row>
        <row r="2468">
          <cell r="A2468">
            <v>300.17999999999984</v>
          </cell>
          <cell r="B2468" t="str">
            <v>VIGA de amarre &lt; 0.30m</v>
          </cell>
          <cell r="C2468">
            <v>33.333333333333336</v>
          </cell>
          <cell r="D2468" t="str">
            <v>ML</v>
          </cell>
          <cell r="E2468">
            <v>210</v>
          </cell>
          <cell r="F2468">
            <v>0</v>
          </cell>
          <cell r="G2468">
            <v>7000</v>
          </cell>
          <cell r="H2468">
            <v>0</v>
          </cell>
        </row>
        <row r="2469">
          <cell r="B2469" t="str">
            <v>Total/UND</v>
          </cell>
          <cell r="G2469">
            <v>35431.35</v>
          </cell>
          <cell r="H2469">
            <v>4345.25</v>
          </cell>
          <cell r="I2469">
            <v>39776.6</v>
          </cell>
        </row>
        <row r="2471">
          <cell r="A2471">
            <v>105.13100000000006</v>
          </cell>
          <cell r="B2471" t="str">
            <v>VIGA (0.20X0.30)MTS, F'C=210KG/CM2 (LIGAD.), 4Ø3/8",  EST. Ø3/8"@0.20</v>
          </cell>
          <cell r="C2471">
            <v>1</v>
          </cell>
          <cell r="D2471" t="str">
            <v>M3</v>
          </cell>
          <cell r="G2471">
            <v>19305.14</v>
          </cell>
          <cell r="H2471">
            <v>2344.46</v>
          </cell>
          <cell r="I2471">
            <v>21649.599999999999</v>
          </cell>
        </row>
        <row r="2472">
          <cell r="B2472" t="str">
            <v>Volumen Análisis</v>
          </cell>
          <cell r="C2472">
            <v>1</v>
          </cell>
          <cell r="D2472" t="str">
            <v>M3</v>
          </cell>
        </row>
        <row r="2473">
          <cell r="B2473" t="str">
            <v>Materiales y Equipos</v>
          </cell>
        </row>
        <row r="2474">
          <cell r="A2474" t="str">
            <v>AE004</v>
          </cell>
          <cell r="B2474" t="str">
            <v>Acero Estruc. Grado 40-60, 1" x 20 a 30 pies</v>
          </cell>
          <cell r="D2474" t="str">
            <v>QQ</v>
          </cell>
          <cell r="E2474">
            <v>3220.3389830508477</v>
          </cell>
          <cell r="F2474">
            <v>579.66101694915255</v>
          </cell>
          <cell r="G2474">
            <v>0</v>
          </cell>
          <cell r="H2474">
            <v>0</v>
          </cell>
        </row>
        <row r="2475">
          <cell r="A2475" t="str">
            <v>AE003</v>
          </cell>
          <cell r="B2475" t="str">
            <v>Acero Estruc. Grado 40-60, 3/4" x 20 a 30 pies</v>
          </cell>
          <cell r="D2475" t="str">
            <v>QQ</v>
          </cell>
          <cell r="E2475">
            <v>3220.3389830508477</v>
          </cell>
          <cell r="F2475">
            <v>579.66101694915255</v>
          </cell>
          <cell r="G2475">
            <v>0</v>
          </cell>
          <cell r="H2475">
            <v>0</v>
          </cell>
        </row>
        <row r="2476">
          <cell r="A2476" t="str">
            <v>AE002</v>
          </cell>
          <cell r="B2476" t="str">
            <v>Acero Estruc. Grado 40-60, 1/2" x 20 a 30 pies</v>
          </cell>
          <cell r="D2476" t="str">
            <v>QQ</v>
          </cell>
          <cell r="E2476">
            <v>3220.3389830508477</v>
          </cell>
          <cell r="F2476">
            <v>579.66101694915255</v>
          </cell>
          <cell r="G2476">
            <v>0</v>
          </cell>
          <cell r="H2476">
            <v>0</v>
          </cell>
        </row>
        <row r="2477">
          <cell r="A2477" t="str">
            <v>AE001</v>
          </cell>
          <cell r="B2477" t="str">
            <v>Acero Estruc. Grado 40-60, 3/8" x 20 a 30 pies</v>
          </cell>
          <cell r="C2477">
            <v>1.982</v>
          </cell>
          <cell r="D2477" t="str">
            <v>QQ</v>
          </cell>
          <cell r="E2477">
            <v>3220.3389830508477</v>
          </cell>
          <cell r="F2477">
            <v>579.66101694915255</v>
          </cell>
          <cell r="G2477">
            <v>6382.71</v>
          </cell>
          <cell r="H2477">
            <v>1148.8900000000001</v>
          </cell>
        </row>
        <row r="2478">
          <cell r="A2478">
            <v>102.05000000000003</v>
          </cell>
          <cell r="B2478" t="str">
            <v>Vaciado y ligado Hormigón 1:2:4 - 10% desp</v>
          </cell>
          <cell r="C2478">
            <v>1.1000000000000001</v>
          </cell>
          <cell r="D2478" t="str">
            <v>M3</v>
          </cell>
          <cell r="E2478">
            <v>7357.4800000000005</v>
          </cell>
          <cell r="F2478">
            <v>1020.36</v>
          </cell>
          <cell r="G2478">
            <v>8093.23</v>
          </cell>
          <cell r="H2478">
            <v>1122.4000000000001</v>
          </cell>
        </row>
        <row r="2479">
          <cell r="A2479" t="str">
            <v>AE016</v>
          </cell>
          <cell r="B2479" t="str">
            <v>Alambre Galvanizado Calibre 18 (Varillas)</v>
          </cell>
          <cell r="C2479">
            <v>3.964</v>
          </cell>
          <cell r="D2479" t="str">
            <v>LB</v>
          </cell>
          <cell r="E2479">
            <v>102.54237288135593</v>
          </cell>
          <cell r="F2479">
            <v>18.457627118644066</v>
          </cell>
          <cell r="G2479">
            <v>406.48</v>
          </cell>
          <cell r="H2479">
            <v>73.17</v>
          </cell>
        </row>
        <row r="2480">
          <cell r="B2480" t="str">
            <v>Mano de Obra</v>
          </cell>
        </row>
        <row r="2481">
          <cell r="A2481">
            <v>200.05999999999995</v>
          </cell>
          <cell r="B2481" t="str">
            <v>Coloc. acero normal</v>
          </cell>
          <cell r="C2481">
            <v>1.982</v>
          </cell>
          <cell r="D2481" t="str">
            <v>QQ</v>
          </cell>
          <cell r="E2481">
            <v>465.55015207360725</v>
          </cell>
          <cell r="F2481">
            <v>0</v>
          </cell>
          <cell r="G2481">
            <v>922.72</v>
          </cell>
          <cell r="H2481">
            <v>0</v>
          </cell>
        </row>
        <row r="2482">
          <cell r="A2482">
            <v>300.17999999999984</v>
          </cell>
          <cell r="B2482" t="str">
            <v>VIGA de amarre &lt; 0.30m</v>
          </cell>
          <cell r="C2482">
            <v>16.666666666666668</v>
          </cell>
          <cell r="D2482" t="str">
            <v>ML</v>
          </cell>
          <cell r="E2482">
            <v>210</v>
          </cell>
          <cell r="F2482">
            <v>0</v>
          </cell>
          <cell r="G2482">
            <v>3500</v>
          </cell>
          <cell r="H2482">
            <v>0</v>
          </cell>
        </row>
        <row r="2483">
          <cell r="B2483" t="str">
            <v>Total/UND</v>
          </cell>
          <cell r="G2483">
            <v>19305.14</v>
          </cell>
          <cell r="H2483">
            <v>2344.46</v>
          </cell>
          <cell r="I2483">
            <v>21649.599999999999</v>
          </cell>
        </row>
        <row r="2485">
          <cell r="A2485">
            <v>105.14100000000006</v>
          </cell>
          <cell r="B2485" t="str">
            <v>DINTEL (0.15X0.20)MTS, H. I. F'C=210KG/CM2, 3Ø1/2"+2Ø3/8", EST. Ø3/8"@0.20</v>
          </cell>
          <cell r="C2485">
            <v>1</v>
          </cell>
          <cell r="D2485" t="str">
            <v>M3</v>
          </cell>
          <cell r="G2485">
            <v>38025.729999999996</v>
          </cell>
          <cell r="H2485">
            <v>4535.6900000000005</v>
          </cell>
          <cell r="I2485">
            <v>42561.42</v>
          </cell>
        </row>
        <row r="2486">
          <cell r="B2486" t="str">
            <v>Volumen Análisis</v>
          </cell>
          <cell r="C2486">
            <v>1</v>
          </cell>
          <cell r="D2486" t="str">
            <v>M3</v>
          </cell>
        </row>
        <row r="2487">
          <cell r="B2487" t="str">
            <v>Materiales y Equipos</v>
          </cell>
        </row>
        <row r="2488">
          <cell r="A2488" t="str">
            <v>AE002</v>
          </cell>
          <cell r="B2488" t="str">
            <v>Acero Estruc. Grado 40-60, 1/2" x 20 a 30 pies</v>
          </cell>
          <cell r="C2488">
            <v>2.9039999999999999</v>
          </cell>
          <cell r="D2488" t="str">
            <v>QQ</v>
          </cell>
          <cell r="E2488">
            <v>3220.3389830508477</v>
          </cell>
          <cell r="F2488">
            <v>579.66101694915255</v>
          </cell>
          <cell r="G2488">
            <v>9351.86</v>
          </cell>
          <cell r="H2488">
            <v>1683.34</v>
          </cell>
        </row>
        <row r="2489">
          <cell r="A2489" t="str">
            <v>AE001</v>
          </cell>
          <cell r="B2489" t="str">
            <v>Acero Estruc. Grado 40-60, 3/8" x 20 a 30 pies</v>
          </cell>
          <cell r="C2489">
            <v>2.4510000000000001</v>
          </cell>
          <cell r="D2489" t="str">
            <v>QQ</v>
          </cell>
          <cell r="E2489">
            <v>3220.3389830508477</v>
          </cell>
          <cell r="F2489">
            <v>579.66101694915255</v>
          </cell>
          <cell r="G2489">
            <v>7893.05</v>
          </cell>
          <cell r="H2489">
            <v>1420.75</v>
          </cell>
        </row>
        <row r="2490">
          <cell r="A2490" t="str">
            <v>HI002</v>
          </cell>
          <cell r="B2490" t="str">
            <v>Hormigón 210 Kg/cm2 (incluye bomba y colocación)</v>
          </cell>
          <cell r="C2490">
            <v>1.05</v>
          </cell>
          <cell r="D2490" t="str">
            <v>M3</v>
          </cell>
          <cell r="E2490">
            <v>6528.69</v>
          </cell>
          <cell r="F2490">
            <v>1175.1641999999999</v>
          </cell>
          <cell r="G2490">
            <v>6855.12</v>
          </cell>
          <cell r="H2490">
            <v>1233.92</v>
          </cell>
        </row>
        <row r="2491">
          <cell r="A2491" t="str">
            <v>AE016</v>
          </cell>
          <cell r="B2491" t="str">
            <v>Alambre Galvanizado Calibre 18 (Varillas)</v>
          </cell>
          <cell r="C2491">
            <v>10.71</v>
          </cell>
          <cell r="D2491" t="str">
            <v>LB</v>
          </cell>
          <cell r="E2491">
            <v>102.54237288135593</v>
          </cell>
          <cell r="F2491">
            <v>18.457627118644066</v>
          </cell>
          <cell r="G2491">
            <v>1098.23</v>
          </cell>
          <cell r="H2491">
            <v>197.68</v>
          </cell>
        </row>
        <row r="2492">
          <cell r="B2492" t="str">
            <v>Mano de Obra</v>
          </cell>
        </row>
        <row r="2493">
          <cell r="A2493">
            <v>200.09999999999991</v>
          </cell>
          <cell r="B2493" t="str">
            <v>Coloc. acero zapata de muros, cols y vigas amarre</v>
          </cell>
          <cell r="C2493">
            <v>33.333333333333336</v>
          </cell>
          <cell r="D2493" t="str">
            <v>ML</v>
          </cell>
          <cell r="E2493">
            <v>153.82399999999998</v>
          </cell>
          <cell r="F2493">
            <v>0</v>
          </cell>
          <cell r="G2493">
            <v>5127.47</v>
          </cell>
          <cell r="H2493">
            <v>0</v>
          </cell>
        </row>
        <row r="2494">
          <cell r="A2494">
            <v>300.18999999999983</v>
          </cell>
          <cell r="B2494" t="str">
            <v>Vigas sobre muros &lt; 0.30m</v>
          </cell>
          <cell r="C2494">
            <v>33.333333333333336</v>
          </cell>
          <cell r="D2494" t="str">
            <v>ML</v>
          </cell>
          <cell r="E2494">
            <v>231</v>
          </cell>
          <cell r="F2494">
            <v>0</v>
          </cell>
          <cell r="G2494">
            <v>7700</v>
          </cell>
          <cell r="H2494">
            <v>0</v>
          </cell>
        </row>
        <row r="2495">
          <cell r="B2495" t="str">
            <v>Total/UND</v>
          </cell>
          <cell r="G2495">
            <v>38025.729999999996</v>
          </cell>
          <cell r="H2495">
            <v>4535.6900000000005</v>
          </cell>
          <cell r="I2495">
            <v>42561.42</v>
          </cell>
        </row>
        <row r="2497">
          <cell r="A2497" t="str">
            <v>CAT-003</v>
          </cell>
          <cell r="B2497" t="str">
            <v xml:space="preserve">VIGA V1-T EN HA (0.20X0.40)MTS, F'C=210KG/CM2, ACERO 2Ø1/2" Y 3Ø3/4", EST. Ø3/8"@0.20M (CENTRO DE ATENCION PRIMARIA-HIGUERO)  </v>
          </cell>
          <cell r="C2497">
            <v>1</v>
          </cell>
          <cell r="D2497" t="str">
            <v>M3</v>
          </cell>
          <cell r="G2497">
            <v>29797.58</v>
          </cell>
          <cell r="H2497">
            <v>3934.53</v>
          </cell>
          <cell r="I2497">
            <v>33732.11</v>
          </cell>
        </row>
        <row r="2498">
          <cell r="B2498" t="str">
            <v>Volumen Análisis</v>
          </cell>
          <cell r="C2498">
            <v>1</v>
          </cell>
          <cell r="D2498" t="str">
            <v>M3</v>
          </cell>
        </row>
        <row r="2499">
          <cell r="B2499" t="str">
            <v>Materiales y Equipos</v>
          </cell>
        </row>
        <row r="2500">
          <cell r="A2500" t="str">
            <v>AE004</v>
          </cell>
          <cell r="B2500" t="str">
            <v>Acero Estruc. Grado 40-60, 1" x 20 a 30 pies</v>
          </cell>
          <cell r="D2500" t="str">
            <v>QQ</v>
          </cell>
          <cell r="E2500">
            <v>3220.3389830508477</v>
          </cell>
          <cell r="F2500">
            <v>579.66101694915255</v>
          </cell>
          <cell r="G2500">
            <v>0</v>
          </cell>
          <cell r="H2500">
            <v>0</v>
          </cell>
        </row>
        <row r="2501">
          <cell r="A2501" t="str">
            <v>AE003</v>
          </cell>
          <cell r="B2501" t="str">
            <v>Acero Estruc. Grado 40-60, 3/4" x 20 a 30 pies</v>
          </cell>
          <cell r="C2501">
            <v>2.5</v>
          </cell>
          <cell r="D2501" t="str">
            <v>QQ</v>
          </cell>
          <cell r="E2501">
            <v>3220.3389830508477</v>
          </cell>
          <cell r="F2501">
            <v>579.66101694915255</v>
          </cell>
          <cell r="G2501">
            <v>8050.85</v>
          </cell>
          <cell r="H2501">
            <v>1449.15</v>
          </cell>
        </row>
        <row r="2502">
          <cell r="A2502" t="str">
            <v>AE002</v>
          </cell>
          <cell r="B2502" t="str">
            <v>Acero Estruc. Grado 40-60, 1/2" x 20 a 30 pies</v>
          </cell>
          <cell r="C2502">
            <v>0.63</v>
          </cell>
          <cell r="D2502" t="str">
            <v>QQ</v>
          </cell>
          <cell r="E2502">
            <v>3220.3389830508477</v>
          </cell>
          <cell r="F2502">
            <v>579.66101694915255</v>
          </cell>
          <cell r="G2502">
            <v>2028.81</v>
          </cell>
          <cell r="H2502">
            <v>365.19</v>
          </cell>
        </row>
        <row r="2503">
          <cell r="A2503" t="str">
            <v>AE001</v>
          </cell>
          <cell r="B2503" t="str">
            <v>Acero Estruc. Grado 40-60, 3/8" x 20 a 30 pies</v>
          </cell>
          <cell r="C2503">
            <v>1.25</v>
          </cell>
          <cell r="D2503" t="str">
            <v>QQ</v>
          </cell>
          <cell r="E2503">
            <v>3220.3389830508477</v>
          </cell>
          <cell r="F2503">
            <v>579.66101694915255</v>
          </cell>
          <cell r="G2503">
            <v>4025.42</v>
          </cell>
          <cell r="H2503">
            <v>724.58</v>
          </cell>
        </row>
        <row r="2504">
          <cell r="A2504" t="str">
            <v>HI002</v>
          </cell>
          <cell r="B2504" t="str">
            <v>Hormigón 210 Kg/cm2 (incluye bomba y colocación)</v>
          </cell>
          <cell r="C2504">
            <v>1.05</v>
          </cell>
          <cell r="D2504" t="str">
            <v>M3</v>
          </cell>
          <cell r="E2504">
            <v>6528.69</v>
          </cell>
          <cell r="F2504">
            <v>1175.1641999999999</v>
          </cell>
          <cell r="G2504">
            <v>6855.12</v>
          </cell>
          <cell r="H2504">
            <v>1233.92</v>
          </cell>
        </row>
        <row r="2505">
          <cell r="A2505" t="str">
            <v>AE016</v>
          </cell>
          <cell r="B2505" t="str">
            <v>Alambre Galvanizado Calibre 18 (Varillas)</v>
          </cell>
          <cell r="C2505">
            <v>8.76</v>
          </cell>
          <cell r="D2505" t="str">
            <v>LB</v>
          </cell>
          <cell r="E2505">
            <v>102.54237288135593</v>
          </cell>
          <cell r="F2505">
            <v>18.457627118644066</v>
          </cell>
          <cell r="G2505">
            <v>898.27</v>
          </cell>
          <cell r="H2505">
            <v>161.69</v>
          </cell>
        </row>
        <row r="2506">
          <cell r="B2506" t="str">
            <v>Mano de Obra</v>
          </cell>
        </row>
        <row r="2507">
          <cell r="A2507">
            <v>200.05999999999995</v>
          </cell>
          <cell r="B2507" t="str">
            <v>Coloc. acero normal</v>
          </cell>
          <cell r="C2507">
            <v>4.38</v>
          </cell>
          <cell r="D2507" t="str">
            <v>QQ</v>
          </cell>
          <cell r="E2507">
            <v>465.55015207360725</v>
          </cell>
          <cell r="F2507">
            <v>0</v>
          </cell>
          <cell r="G2507">
            <v>2039.11</v>
          </cell>
          <cell r="H2507">
            <v>0</v>
          </cell>
        </row>
        <row r="2508">
          <cell r="A2508">
            <v>300.20999999999981</v>
          </cell>
          <cell r="B2508" t="str">
            <v>Vigas de carga 0.15m a 0.20m x Altura &lt; 0.40m</v>
          </cell>
          <cell r="C2508">
            <v>12.499999999999998</v>
          </cell>
          <cell r="D2508" t="str">
            <v>ML</v>
          </cell>
          <cell r="E2508">
            <v>472</v>
          </cell>
          <cell r="F2508">
            <v>0</v>
          </cell>
          <cell r="G2508">
            <v>5900</v>
          </cell>
          <cell r="H2508">
            <v>0</v>
          </cell>
        </row>
        <row r="2509">
          <cell r="B2509" t="str">
            <v>Total/UND</v>
          </cell>
          <cell r="G2509">
            <v>29797.58</v>
          </cell>
          <cell r="H2509">
            <v>3934.53</v>
          </cell>
          <cell r="I2509">
            <v>33732.11</v>
          </cell>
        </row>
        <row r="2511">
          <cell r="A2511" t="str">
            <v>CAT-004</v>
          </cell>
          <cell r="B2511" t="str">
            <v xml:space="preserve">VIGA V2-T EN HA (0.20X0.40)MTS, F'C=210KG/CM2, ACERO 9Ø3/4", EST. Ø3/8"@0.15M (CENTRO DE ATENCION PRIMARIA-HIGUERO)  </v>
          </cell>
          <cell r="C2511">
            <v>1</v>
          </cell>
          <cell r="D2511" t="str">
            <v>M3</v>
          </cell>
          <cell r="G2511">
            <v>48279.700000000004</v>
          </cell>
          <cell r="H2511">
            <v>6863.27</v>
          </cell>
          <cell r="I2511">
            <v>55142.97</v>
          </cell>
        </row>
        <row r="2512">
          <cell r="B2512" t="str">
            <v>Volumen Análisis</v>
          </cell>
          <cell r="C2512">
            <v>1</v>
          </cell>
          <cell r="D2512" t="str">
            <v>M3</v>
          </cell>
        </row>
        <row r="2513">
          <cell r="B2513" t="str">
            <v>Materiales y Equipos</v>
          </cell>
        </row>
        <row r="2514">
          <cell r="A2514" t="str">
            <v>AE004</v>
          </cell>
          <cell r="B2514" t="str">
            <v>Acero Estruc. Grado 40-60, 1" x 20 a 30 pies</v>
          </cell>
          <cell r="D2514" t="str">
            <v>QQ</v>
          </cell>
          <cell r="E2514">
            <v>3220.3389830508477</v>
          </cell>
          <cell r="F2514">
            <v>579.66101694915255</v>
          </cell>
          <cell r="G2514">
            <v>0</v>
          </cell>
          <cell r="H2514">
            <v>0</v>
          </cell>
        </row>
        <row r="2515">
          <cell r="A2515" t="str">
            <v>AE003</v>
          </cell>
          <cell r="B2515" t="str">
            <v>Acero Estruc. Grado 40-60, 3/4" x 20 a 30 pies</v>
          </cell>
          <cell r="C2515">
            <v>7.5</v>
          </cell>
          <cell r="D2515" t="str">
            <v>QQ</v>
          </cell>
          <cell r="E2515">
            <v>3220.3389830508477</v>
          </cell>
          <cell r="F2515">
            <v>579.66101694915255</v>
          </cell>
          <cell r="G2515">
            <v>24152.54</v>
          </cell>
          <cell r="H2515">
            <v>4347.46</v>
          </cell>
        </row>
        <row r="2516">
          <cell r="A2516" t="str">
            <v>AE002</v>
          </cell>
          <cell r="B2516" t="str">
            <v>Acero Estruc. Grado 40-60, 1/2" x 20 a 30 pies</v>
          </cell>
          <cell r="D2516" t="str">
            <v>QQ</v>
          </cell>
          <cell r="E2516">
            <v>3220.3389830508477</v>
          </cell>
          <cell r="F2516">
            <v>579.66101694915255</v>
          </cell>
          <cell r="G2516">
            <v>0</v>
          </cell>
          <cell r="H2516">
            <v>0</v>
          </cell>
        </row>
        <row r="2517">
          <cell r="A2517" t="str">
            <v>AE001</v>
          </cell>
          <cell r="B2517" t="str">
            <v>Acero Estruc. Grado 40-60, 3/8" x 20 a 30 pies</v>
          </cell>
          <cell r="C2517">
            <v>1.63</v>
          </cell>
          <cell r="D2517" t="str">
            <v>QQ</v>
          </cell>
          <cell r="E2517">
            <v>3220.3389830508477</v>
          </cell>
          <cell r="F2517">
            <v>579.66101694915255</v>
          </cell>
          <cell r="G2517">
            <v>5249.15</v>
          </cell>
          <cell r="H2517">
            <v>944.85</v>
          </cell>
        </row>
        <row r="2518">
          <cell r="A2518" t="str">
            <v>HI002</v>
          </cell>
          <cell r="B2518" t="str">
            <v>Hormigón 210 Kg/cm2 (incluye bomba y colocación)</v>
          </cell>
          <cell r="C2518">
            <v>1.05</v>
          </cell>
          <cell r="D2518" t="str">
            <v>M3</v>
          </cell>
          <cell r="E2518">
            <v>6528.69</v>
          </cell>
          <cell r="F2518">
            <v>1175.1641999999999</v>
          </cell>
          <cell r="G2518">
            <v>6855.12</v>
          </cell>
          <cell r="H2518">
            <v>1233.92</v>
          </cell>
        </row>
        <row r="2519">
          <cell r="A2519" t="str">
            <v>AE016</v>
          </cell>
          <cell r="B2519" t="str">
            <v>Alambre Galvanizado Calibre 18 (Varillas)</v>
          </cell>
          <cell r="C2519">
            <v>18.259999999999998</v>
          </cell>
          <cell r="D2519" t="str">
            <v>LB</v>
          </cell>
          <cell r="E2519">
            <v>102.54237288135593</v>
          </cell>
          <cell r="F2519">
            <v>18.457627118644066</v>
          </cell>
          <cell r="G2519">
            <v>1872.42</v>
          </cell>
          <cell r="H2519">
            <v>337.04</v>
          </cell>
        </row>
        <row r="2520">
          <cell r="B2520" t="str">
            <v>Mano de Obra</v>
          </cell>
        </row>
        <row r="2521">
          <cell r="A2521">
            <v>200.05999999999995</v>
          </cell>
          <cell r="B2521" t="str">
            <v>Coloc. acero normal</v>
          </cell>
          <cell r="C2521">
            <v>9.129999999999999</v>
          </cell>
          <cell r="D2521" t="str">
            <v>QQ</v>
          </cell>
          <cell r="E2521">
            <v>465.55015207360725</v>
          </cell>
          <cell r="F2521">
            <v>0</v>
          </cell>
          <cell r="G2521">
            <v>4250.47</v>
          </cell>
          <cell r="H2521">
            <v>0</v>
          </cell>
        </row>
        <row r="2522">
          <cell r="A2522">
            <v>300.20999999999981</v>
          </cell>
          <cell r="B2522" t="str">
            <v>Vigas de carga 0.15m a 0.20m x Altura &lt; 0.40m</v>
          </cell>
          <cell r="C2522">
            <v>12.499999999999998</v>
          </cell>
          <cell r="D2522" t="str">
            <v>ML</v>
          </cell>
          <cell r="E2522">
            <v>472</v>
          </cell>
          <cell r="F2522">
            <v>0</v>
          </cell>
          <cell r="G2522">
            <v>5900</v>
          </cell>
          <cell r="H2522">
            <v>0</v>
          </cell>
        </row>
        <row r="2523">
          <cell r="B2523" t="str">
            <v>Total/UND</v>
          </cell>
          <cell r="G2523">
            <v>48279.700000000004</v>
          </cell>
          <cell r="H2523">
            <v>6863.27</v>
          </cell>
          <cell r="I2523">
            <v>55142.97</v>
          </cell>
        </row>
        <row r="2525">
          <cell r="A2525" t="str">
            <v>CAT-005</v>
          </cell>
          <cell r="B2525" t="str">
            <v>VIGA V3-T EN HA (0.20X0.40)MTS, F'C=210KG/CM2, ACERO 3Ø1/2" y 4Ø3/4", EST. Ø3/8"@0.18M (CENTRO DE ATENCION PRIMARIA-HIGUERO)</v>
          </cell>
          <cell r="C2525">
            <v>1</v>
          </cell>
          <cell r="D2525" t="str">
            <v>M3</v>
          </cell>
          <cell r="G2525">
            <v>35167.14</v>
          </cell>
          <cell r="H2525">
            <v>4785.3900000000003</v>
          </cell>
          <cell r="I2525">
            <v>39952.53</v>
          </cell>
        </row>
        <row r="2526">
          <cell r="B2526" t="str">
            <v>Volumen Análisis</v>
          </cell>
          <cell r="C2526">
            <v>1</v>
          </cell>
          <cell r="D2526" t="str">
            <v>M3</v>
          </cell>
        </row>
        <row r="2527">
          <cell r="B2527" t="str">
            <v>Materiales y Equipos</v>
          </cell>
        </row>
        <row r="2528">
          <cell r="A2528" t="str">
            <v>AE004</v>
          </cell>
          <cell r="B2528" t="str">
            <v>Acero Estruc. Grado 40-60, 1" x 20 a 30 pies</v>
          </cell>
          <cell r="D2528" t="str">
            <v>QQ</v>
          </cell>
          <cell r="E2528">
            <v>3220.3389830508477</v>
          </cell>
          <cell r="F2528">
            <v>579.66101694915255</v>
          </cell>
          <cell r="G2528">
            <v>0</v>
          </cell>
          <cell r="H2528">
            <v>0</v>
          </cell>
        </row>
        <row r="2529">
          <cell r="A2529" t="str">
            <v>AE003</v>
          </cell>
          <cell r="B2529" t="str">
            <v>Acero Estruc. Grado 40-60, 3/4" x 20 a 30 pies</v>
          </cell>
          <cell r="C2529">
            <v>3.38</v>
          </cell>
          <cell r="D2529" t="str">
            <v>QQ</v>
          </cell>
          <cell r="E2529">
            <v>3220.3389830508477</v>
          </cell>
          <cell r="F2529">
            <v>579.66101694915255</v>
          </cell>
          <cell r="G2529">
            <v>10884.75</v>
          </cell>
          <cell r="H2529">
            <v>1959.25</v>
          </cell>
        </row>
        <row r="2530">
          <cell r="A2530" t="str">
            <v>AE002</v>
          </cell>
          <cell r="B2530" t="str">
            <v>Acero Estruc. Grado 40-60, 1/2" x 20 a 30 pies</v>
          </cell>
          <cell r="C2530">
            <v>1</v>
          </cell>
          <cell r="D2530" t="str">
            <v>QQ</v>
          </cell>
          <cell r="E2530">
            <v>3220.3389830508477</v>
          </cell>
          <cell r="F2530">
            <v>579.66101694915255</v>
          </cell>
          <cell r="G2530">
            <v>3220.34</v>
          </cell>
          <cell r="H2530">
            <v>579.66</v>
          </cell>
        </row>
        <row r="2531">
          <cell r="A2531" t="str">
            <v>AE001</v>
          </cell>
          <cell r="B2531" t="str">
            <v>Acero Estruc. Grado 40-60, 3/8" x 20 a 30 pies</v>
          </cell>
          <cell r="C2531">
            <v>1.38</v>
          </cell>
          <cell r="D2531" t="str">
            <v>QQ</v>
          </cell>
          <cell r="E2531">
            <v>3220.3389830508477</v>
          </cell>
          <cell r="F2531">
            <v>579.66101694915255</v>
          </cell>
          <cell r="G2531">
            <v>4444.07</v>
          </cell>
          <cell r="H2531">
            <v>799.93</v>
          </cell>
        </row>
        <row r="2532">
          <cell r="A2532" t="str">
            <v>HI002</v>
          </cell>
          <cell r="B2532" t="str">
            <v>Hormigón 210 Kg/cm2 (incluye bomba y colocación)</v>
          </cell>
          <cell r="C2532">
            <v>1.05</v>
          </cell>
          <cell r="D2532" t="str">
            <v>M3</v>
          </cell>
          <cell r="E2532">
            <v>6528.69</v>
          </cell>
          <cell r="F2532">
            <v>1175.1641999999999</v>
          </cell>
          <cell r="G2532">
            <v>6855.12</v>
          </cell>
          <cell r="H2532">
            <v>1233.92</v>
          </cell>
        </row>
        <row r="2533">
          <cell r="A2533" t="str">
            <v>AE016</v>
          </cell>
          <cell r="B2533" t="str">
            <v>Alambre Galvanizado Calibre 18 (Varillas)</v>
          </cell>
          <cell r="C2533">
            <v>11.52</v>
          </cell>
          <cell r="D2533" t="str">
            <v>LB</v>
          </cell>
          <cell r="E2533">
            <v>102.54237288135593</v>
          </cell>
          <cell r="F2533">
            <v>18.457627118644066</v>
          </cell>
          <cell r="G2533">
            <v>1181.29</v>
          </cell>
          <cell r="H2533">
            <v>212.63</v>
          </cell>
        </row>
        <row r="2534">
          <cell r="B2534" t="str">
            <v>Mano de Obra</v>
          </cell>
        </row>
        <row r="2535">
          <cell r="A2535">
            <v>200.05999999999995</v>
          </cell>
          <cell r="B2535" t="str">
            <v>Coloc. acero normal</v>
          </cell>
          <cell r="C2535">
            <v>5.76</v>
          </cell>
          <cell r="D2535" t="str">
            <v>QQ</v>
          </cell>
          <cell r="E2535">
            <v>465.55015207360725</v>
          </cell>
          <cell r="F2535">
            <v>0</v>
          </cell>
          <cell r="G2535">
            <v>2681.57</v>
          </cell>
          <cell r="H2535">
            <v>0</v>
          </cell>
        </row>
        <row r="2536">
          <cell r="A2536">
            <v>300.20999999999981</v>
          </cell>
          <cell r="B2536" t="str">
            <v>Vigas de carga 0.15m a 0.20m x Altura &lt; 0.40m</v>
          </cell>
          <cell r="C2536">
            <v>12.499999999999998</v>
          </cell>
          <cell r="D2536" t="str">
            <v>ML</v>
          </cell>
          <cell r="E2536">
            <v>472</v>
          </cell>
          <cell r="F2536">
            <v>0</v>
          </cell>
          <cell r="G2536">
            <v>5900</v>
          </cell>
          <cell r="H2536">
            <v>0</v>
          </cell>
        </row>
        <row r="2537">
          <cell r="B2537" t="str">
            <v>Total/UND</v>
          </cell>
          <cell r="G2537">
            <v>35167.14</v>
          </cell>
          <cell r="H2537">
            <v>4785.3900000000003</v>
          </cell>
          <cell r="I2537">
            <v>39952.53</v>
          </cell>
        </row>
        <row r="2539">
          <cell r="A2539" t="str">
            <v>CAT-006</v>
          </cell>
          <cell r="B2539" t="str">
            <v>VIGA V4-T EN HA (0.20X0.30)MTS, F'C=210KG/CM2, ACERO 5Ø1/2", EST. Ø3/8"@0.20M (CENTRO DE ATENCION PRIMARIA-HIGUERO)</v>
          </cell>
          <cell r="C2539">
            <v>1</v>
          </cell>
          <cell r="D2539" t="str">
            <v>M3</v>
          </cell>
          <cell r="G2539">
            <v>28962.75</v>
          </cell>
          <cell r="H2539">
            <v>3490.59</v>
          </cell>
          <cell r="I2539">
            <v>32453.34</v>
          </cell>
        </row>
        <row r="2540">
          <cell r="B2540" t="str">
            <v>Volumen Análisis</v>
          </cell>
          <cell r="C2540">
            <v>1</v>
          </cell>
          <cell r="D2540" t="str">
            <v>M3</v>
          </cell>
        </row>
        <row r="2541">
          <cell r="B2541" t="str">
            <v>Materiales y Equipos</v>
          </cell>
        </row>
        <row r="2542">
          <cell r="A2542" t="str">
            <v>AE004</v>
          </cell>
          <cell r="B2542" t="str">
            <v>Acero Estruc. Grado 40-60, 1" x 20 a 30 pies</v>
          </cell>
          <cell r="D2542" t="str">
            <v>QQ</v>
          </cell>
          <cell r="E2542">
            <v>3220.3389830508477</v>
          </cell>
          <cell r="F2542">
            <v>579.66101694915255</v>
          </cell>
          <cell r="G2542">
            <v>0</v>
          </cell>
          <cell r="H2542">
            <v>0</v>
          </cell>
        </row>
        <row r="2543">
          <cell r="A2543" t="str">
            <v>AE003</v>
          </cell>
          <cell r="B2543" t="str">
            <v>Acero Estruc. Grado 40-60, 3/4" x 20 a 30 pies</v>
          </cell>
          <cell r="D2543" t="str">
            <v>QQ</v>
          </cell>
          <cell r="E2543">
            <v>3220.3389830508477</v>
          </cell>
          <cell r="F2543">
            <v>579.66101694915255</v>
          </cell>
          <cell r="G2543">
            <v>0</v>
          </cell>
          <cell r="H2543">
            <v>0</v>
          </cell>
        </row>
        <row r="2544">
          <cell r="A2544" t="str">
            <v>AE002</v>
          </cell>
          <cell r="B2544" t="str">
            <v>Acero Estruc. Grado 40-60, 1/2" x 20 a 30 pies</v>
          </cell>
          <cell r="C2544">
            <v>2.33</v>
          </cell>
          <cell r="D2544" t="str">
            <v>QQ</v>
          </cell>
          <cell r="E2544">
            <v>3220.3389830508477</v>
          </cell>
          <cell r="F2544">
            <v>579.66101694915255</v>
          </cell>
          <cell r="G2544">
            <v>7503.39</v>
          </cell>
          <cell r="H2544">
            <v>1350.61</v>
          </cell>
        </row>
        <row r="2545">
          <cell r="A2545" t="str">
            <v>AE001</v>
          </cell>
          <cell r="B2545" t="str">
            <v>Acero Estruc. Grado 40-60, 3/8" x 20 a 30 pies</v>
          </cell>
          <cell r="C2545">
            <v>1.33</v>
          </cell>
          <cell r="D2545" t="str">
            <v>QQ</v>
          </cell>
          <cell r="E2545">
            <v>3220.3389830508477</v>
          </cell>
          <cell r="F2545">
            <v>579.66101694915255</v>
          </cell>
          <cell r="G2545">
            <v>4283.05</v>
          </cell>
          <cell r="H2545">
            <v>770.95</v>
          </cell>
        </row>
        <row r="2546">
          <cell r="A2546" t="str">
            <v>HI002</v>
          </cell>
          <cell r="B2546" t="str">
            <v>Hormigón 210 Kg/cm2 (incluye bomba y colocación)</v>
          </cell>
          <cell r="C2546">
            <v>1.05</v>
          </cell>
          <cell r="D2546" t="str">
            <v>M3</v>
          </cell>
          <cell r="E2546">
            <v>6528.69</v>
          </cell>
          <cell r="F2546">
            <v>1175.1641999999999</v>
          </cell>
          <cell r="G2546">
            <v>6855.12</v>
          </cell>
          <cell r="H2546">
            <v>1233.92</v>
          </cell>
        </row>
        <row r="2547">
          <cell r="A2547" t="str">
            <v>AE016</v>
          </cell>
          <cell r="B2547" t="str">
            <v>Alambre Galvanizado Calibre 18 (Varillas)</v>
          </cell>
          <cell r="C2547">
            <v>7.32</v>
          </cell>
          <cell r="D2547" t="str">
            <v>LB</v>
          </cell>
          <cell r="E2547">
            <v>102.54237288135593</v>
          </cell>
          <cell r="F2547">
            <v>18.457627118644066</v>
          </cell>
          <cell r="G2547">
            <v>750.61</v>
          </cell>
          <cell r="H2547">
            <v>135.11000000000001</v>
          </cell>
        </row>
        <row r="2548">
          <cell r="B2548" t="str">
            <v>Mano de Obra</v>
          </cell>
        </row>
        <row r="2549">
          <cell r="A2549">
            <v>200.05999999999995</v>
          </cell>
          <cell r="B2549" t="str">
            <v>Coloc. acero normal</v>
          </cell>
          <cell r="C2549">
            <v>3.66</v>
          </cell>
          <cell r="D2549" t="str">
            <v>QQ</v>
          </cell>
          <cell r="E2549">
            <v>465.55015207360725</v>
          </cell>
          <cell r="F2549">
            <v>0</v>
          </cell>
          <cell r="G2549">
            <v>1703.91</v>
          </cell>
          <cell r="H2549">
            <v>0</v>
          </cell>
        </row>
        <row r="2550">
          <cell r="A2550">
            <v>300.20999999999981</v>
          </cell>
          <cell r="B2550" t="str">
            <v>Vigas de carga 0.15m a 0.20m x Altura &lt; 0.40m</v>
          </cell>
          <cell r="C2550">
            <v>16.666666666666668</v>
          </cell>
          <cell r="D2550" t="str">
            <v>ML</v>
          </cell>
          <cell r="E2550">
            <v>472</v>
          </cell>
          <cell r="F2550">
            <v>0</v>
          </cell>
          <cell r="G2550">
            <v>7866.67</v>
          </cell>
          <cell r="H2550">
            <v>0</v>
          </cell>
        </row>
        <row r="2551">
          <cell r="B2551" t="str">
            <v>Total/UND</v>
          </cell>
          <cell r="G2551">
            <v>28962.75</v>
          </cell>
          <cell r="H2551">
            <v>3490.59</v>
          </cell>
          <cell r="I2551">
            <v>32453.34</v>
          </cell>
        </row>
        <row r="2553">
          <cell r="A2553" t="str">
            <v>CAT-007</v>
          </cell>
          <cell r="B2553" t="str">
            <v>VIGA V5-T EN HA (0.20X0.40)MTS, F'C=210KG/CM2, ACERO 6Ø1/2", EST. Ø3/8"@0.21M (CENTRO DE ATENCION PRIMARIA-HIGUERO)</v>
          </cell>
          <cell r="C2553">
            <v>1</v>
          </cell>
          <cell r="D2553" t="str">
            <v>M3</v>
          </cell>
          <cell r="G2553">
            <v>25400.79</v>
          </cell>
          <cell r="H2553">
            <v>3237.79</v>
          </cell>
          <cell r="I2553">
            <v>28638.58</v>
          </cell>
        </row>
        <row r="2554">
          <cell r="B2554" t="str">
            <v>Volumen Análisis</v>
          </cell>
          <cell r="C2554">
            <v>1</v>
          </cell>
          <cell r="D2554" t="str">
            <v>M3</v>
          </cell>
        </row>
        <row r="2555">
          <cell r="B2555" t="str">
            <v>Materiales y Equipos</v>
          </cell>
        </row>
        <row r="2556">
          <cell r="A2556" t="str">
            <v>AE004</v>
          </cell>
          <cell r="B2556" t="str">
            <v>Acero Estruc. Grado 40-60, 1" x 20 a 30 pies</v>
          </cell>
          <cell r="D2556" t="str">
            <v>QQ</v>
          </cell>
          <cell r="E2556">
            <v>3220.3389830508477</v>
          </cell>
          <cell r="F2556">
            <v>579.66101694915255</v>
          </cell>
          <cell r="G2556">
            <v>0</v>
          </cell>
          <cell r="H2556">
            <v>0</v>
          </cell>
        </row>
        <row r="2557">
          <cell r="A2557" t="str">
            <v>AE003</v>
          </cell>
          <cell r="B2557" t="str">
            <v>Acero Estruc. Grado 40-60, 3/4" x 20 a 30 pies</v>
          </cell>
          <cell r="D2557" t="str">
            <v>QQ</v>
          </cell>
          <cell r="E2557">
            <v>3220.3389830508477</v>
          </cell>
          <cell r="F2557">
            <v>579.66101694915255</v>
          </cell>
          <cell r="G2557">
            <v>0</v>
          </cell>
          <cell r="H2557">
            <v>0</v>
          </cell>
        </row>
        <row r="2558">
          <cell r="A2558" t="str">
            <v>AE002</v>
          </cell>
          <cell r="B2558" t="str">
            <v>Acero Estruc. Grado 40-60, 1/2" x 20 a 30 pies</v>
          </cell>
          <cell r="C2558">
            <v>2</v>
          </cell>
          <cell r="D2558" t="str">
            <v>QQ</v>
          </cell>
          <cell r="E2558">
            <v>3220.3389830508477</v>
          </cell>
          <cell r="F2558">
            <v>579.66101694915255</v>
          </cell>
          <cell r="G2558">
            <v>6440.68</v>
          </cell>
          <cell r="H2558">
            <v>1159.32</v>
          </cell>
        </row>
        <row r="2559">
          <cell r="A2559" t="str">
            <v>AE001</v>
          </cell>
          <cell r="B2559" t="str">
            <v>Acero Estruc. Grado 40-60, 3/8" x 20 a 30 pies</v>
          </cell>
          <cell r="C2559">
            <v>1.25</v>
          </cell>
          <cell r="D2559" t="str">
            <v>QQ</v>
          </cell>
          <cell r="E2559">
            <v>3220.3389830508477</v>
          </cell>
          <cell r="F2559">
            <v>579.66101694915255</v>
          </cell>
          <cell r="G2559">
            <v>4025.42</v>
          </cell>
          <cell r="H2559">
            <v>724.58</v>
          </cell>
        </row>
        <row r="2560">
          <cell r="A2560" t="str">
            <v>HI002</v>
          </cell>
          <cell r="B2560" t="str">
            <v>Hormigón 210 Kg/cm2 (incluye bomba y colocación)</v>
          </cell>
          <cell r="C2560">
            <v>1.05</v>
          </cell>
          <cell r="D2560" t="str">
            <v>M3</v>
          </cell>
          <cell r="E2560">
            <v>6528.69</v>
          </cell>
          <cell r="F2560">
            <v>1175.1641999999999</v>
          </cell>
          <cell r="G2560">
            <v>6855.12</v>
          </cell>
          <cell r="H2560">
            <v>1233.92</v>
          </cell>
        </row>
        <row r="2561">
          <cell r="A2561" t="str">
            <v>AE016</v>
          </cell>
          <cell r="B2561" t="str">
            <v>Alambre Galvanizado Calibre 18 (Varillas)</v>
          </cell>
          <cell r="C2561">
            <v>6.5</v>
          </cell>
          <cell r="D2561" t="str">
            <v>LB</v>
          </cell>
          <cell r="E2561">
            <v>102.54237288135593</v>
          </cell>
          <cell r="F2561">
            <v>18.457627118644066</v>
          </cell>
          <cell r="G2561">
            <v>666.53</v>
          </cell>
          <cell r="H2561">
            <v>119.97</v>
          </cell>
        </row>
        <row r="2562">
          <cell r="B2562" t="str">
            <v>Mano de Obra</v>
          </cell>
        </row>
        <row r="2563">
          <cell r="A2563">
            <v>200.05999999999995</v>
          </cell>
          <cell r="B2563" t="str">
            <v>Coloc. acero normal</v>
          </cell>
          <cell r="C2563">
            <v>3.25</v>
          </cell>
          <cell r="D2563" t="str">
            <v>QQ</v>
          </cell>
          <cell r="E2563">
            <v>465.55015207360725</v>
          </cell>
          <cell r="F2563">
            <v>0</v>
          </cell>
          <cell r="G2563">
            <v>1513.04</v>
          </cell>
          <cell r="H2563">
            <v>0</v>
          </cell>
        </row>
        <row r="2564">
          <cell r="A2564">
            <v>300.20999999999981</v>
          </cell>
          <cell r="B2564" t="str">
            <v>Vigas de carga 0.15m a 0.20m x Altura &lt; 0.40m</v>
          </cell>
          <cell r="C2564">
            <v>12.499999999999998</v>
          </cell>
          <cell r="D2564" t="str">
            <v>ML</v>
          </cell>
          <cell r="E2564">
            <v>472</v>
          </cell>
          <cell r="F2564">
            <v>0</v>
          </cell>
          <cell r="G2564">
            <v>5900</v>
          </cell>
          <cell r="H2564">
            <v>0</v>
          </cell>
        </row>
        <row r="2565">
          <cell r="B2565" t="str">
            <v>Total/UND</v>
          </cell>
          <cell r="G2565">
            <v>25400.79</v>
          </cell>
          <cell r="H2565">
            <v>3237.79</v>
          </cell>
          <cell r="I2565">
            <v>28638.58</v>
          </cell>
        </row>
        <row r="2567">
          <cell r="A2567" t="str">
            <v>CAT-008</v>
          </cell>
          <cell r="B2567" t="str">
            <v>VIGA V6-T EN HA (0.20X0.40)MTS, F'C=210KG/CM2, ACERO 6Ø1/2", EST. Ø3/8"@0.18M (CENTRO DE ATENCION PRIMARIA-HIGUERO)</v>
          </cell>
          <cell r="C2567">
            <v>1</v>
          </cell>
          <cell r="D2567" t="str">
            <v>M3</v>
          </cell>
          <cell r="G2567">
            <v>25906.62</v>
          </cell>
          <cell r="H2567">
            <v>3317.94</v>
          </cell>
          <cell r="I2567">
            <v>29224.559999999998</v>
          </cell>
        </row>
        <row r="2568">
          <cell r="B2568" t="str">
            <v>Volumen Análisis</v>
          </cell>
          <cell r="C2568">
            <v>1</v>
          </cell>
          <cell r="D2568" t="str">
            <v>M3</v>
          </cell>
        </row>
        <row r="2569">
          <cell r="B2569" t="str">
            <v>Materiales y Equipos</v>
          </cell>
        </row>
        <row r="2570">
          <cell r="A2570" t="str">
            <v>AE004</v>
          </cell>
          <cell r="B2570" t="str">
            <v>Acero Estruc. Grado 40-60, 1" x 20 a 30 pies</v>
          </cell>
          <cell r="D2570" t="str">
            <v>QQ</v>
          </cell>
          <cell r="E2570">
            <v>3220.3389830508477</v>
          </cell>
          <cell r="F2570">
            <v>579.66101694915255</v>
          </cell>
          <cell r="G2570">
            <v>0</v>
          </cell>
          <cell r="H2570">
            <v>0</v>
          </cell>
        </row>
        <row r="2571">
          <cell r="A2571" t="str">
            <v>AE003</v>
          </cell>
          <cell r="B2571" t="str">
            <v>Acero Estruc. Grado 40-60, 3/4" x 20 a 30 pies</v>
          </cell>
          <cell r="D2571" t="str">
            <v>QQ</v>
          </cell>
          <cell r="E2571">
            <v>3220.3389830508477</v>
          </cell>
          <cell r="F2571">
            <v>579.66101694915255</v>
          </cell>
          <cell r="G2571">
            <v>0</v>
          </cell>
          <cell r="H2571">
            <v>0</v>
          </cell>
        </row>
        <row r="2572">
          <cell r="A2572" t="str">
            <v>AE002</v>
          </cell>
          <cell r="B2572" t="str">
            <v>Acero Estruc. Grado 40-60, 1/2" x 20 a 30 pies</v>
          </cell>
          <cell r="C2572">
            <v>2</v>
          </cell>
          <cell r="D2572" t="str">
            <v>QQ</v>
          </cell>
          <cell r="E2572">
            <v>3220.3389830508477</v>
          </cell>
          <cell r="F2572">
            <v>579.66101694915255</v>
          </cell>
          <cell r="G2572">
            <v>6440.68</v>
          </cell>
          <cell r="H2572">
            <v>1159.32</v>
          </cell>
        </row>
        <row r="2573">
          <cell r="A2573" t="str">
            <v>AE001</v>
          </cell>
          <cell r="B2573" t="str">
            <v>Acero Estruc. Grado 40-60, 3/8" x 20 a 30 pies</v>
          </cell>
          <cell r="C2573">
            <v>1.38</v>
          </cell>
          <cell r="D2573" t="str">
            <v>QQ</v>
          </cell>
          <cell r="E2573">
            <v>3220.3389830508477</v>
          </cell>
          <cell r="F2573">
            <v>579.66101694915255</v>
          </cell>
          <cell r="G2573">
            <v>4444.07</v>
          </cell>
          <cell r="H2573">
            <v>799.93</v>
          </cell>
        </row>
        <row r="2574">
          <cell r="A2574" t="str">
            <v>HI002</v>
          </cell>
          <cell r="B2574" t="str">
            <v>Hormigón 210 Kg/cm2 (incluye bomba y colocación)</v>
          </cell>
          <cell r="C2574">
            <v>1.05</v>
          </cell>
          <cell r="D2574" t="str">
            <v>M3</v>
          </cell>
          <cell r="E2574">
            <v>6528.69</v>
          </cell>
          <cell r="F2574">
            <v>1175.1641999999999</v>
          </cell>
          <cell r="G2574">
            <v>6855.12</v>
          </cell>
          <cell r="H2574">
            <v>1233.92</v>
          </cell>
        </row>
        <row r="2575">
          <cell r="A2575" t="str">
            <v>AE016</v>
          </cell>
          <cell r="B2575" t="str">
            <v>Alambre Galvanizado Calibre 18 (Varillas)</v>
          </cell>
          <cell r="C2575">
            <v>6.76</v>
          </cell>
          <cell r="D2575" t="str">
            <v>LB</v>
          </cell>
          <cell r="E2575">
            <v>102.54237288135593</v>
          </cell>
          <cell r="F2575">
            <v>18.457627118644066</v>
          </cell>
          <cell r="G2575">
            <v>693.19</v>
          </cell>
          <cell r="H2575">
            <v>124.77</v>
          </cell>
        </row>
        <row r="2576">
          <cell r="B2576" t="str">
            <v>Mano de Obra</v>
          </cell>
        </row>
        <row r="2577">
          <cell r="A2577">
            <v>200.05999999999995</v>
          </cell>
          <cell r="B2577" t="str">
            <v>Coloc. acero normal</v>
          </cell>
          <cell r="C2577">
            <v>3.38</v>
          </cell>
          <cell r="D2577" t="str">
            <v>QQ</v>
          </cell>
          <cell r="E2577">
            <v>465.55015207360725</v>
          </cell>
          <cell r="F2577">
            <v>0</v>
          </cell>
          <cell r="G2577">
            <v>1573.56</v>
          </cell>
          <cell r="H2577">
            <v>0</v>
          </cell>
        </row>
        <row r="2578">
          <cell r="A2578">
            <v>300.20999999999981</v>
          </cell>
          <cell r="B2578" t="str">
            <v>Vigas de carga 0.15m a 0.20m x Altura &lt; 0.40m</v>
          </cell>
          <cell r="C2578">
            <v>12.499999999999998</v>
          </cell>
          <cell r="D2578" t="str">
            <v>ML</v>
          </cell>
          <cell r="E2578">
            <v>472</v>
          </cell>
          <cell r="F2578">
            <v>0</v>
          </cell>
          <cell r="G2578">
            <v>5900</v>
          </cell>
          <cell r="H2578">
            <v>0</v>
          </cell>
        </row>
        <row r="2579">
          <cell r="B2579" t="str">
            <v>Total/UND</v>
          </cell>
          <cell r="G2579">
            <v>25906.62</v>
          </cell>
          <cell r="H2579">
            <v>3317.94</v>
          </cell>
          <cell r="I2579">
            <v>29224.559999999998</v>
          </cell>
        </row>
        <row r="2581">
          <cell r="A2581" t="str">
            <v>CAT-009</v>
          </cell>
          <cell r="B2581" t="str">
            <v>VIGA VA1-T EN HA (0.20X0.40)MTS, F'C=210KG/CM2, ACERO 5Ø1/2" Y 3Ø1/2" EN APOYOS, EST. Ø3/8"@0.20M (CENTRO DE ATENCION PRIMARIA-HIGUERO)</v>
          </cell>
          <cell r="C2581">
            <v>1</v>
          </cell>
          <cell r="D2581" t="str">
            <v>M3</v>
          </cell>
          <cell r="G2581">
            <v>24622.59</v>
          </cell>
          <cell r="H2581">
            <v>3114.4800000000005</v>
          </cell>
          <cell r="I2581">
            <v>27737.07</v>
          </cell>
        </row>
        <row r="2582">
          <cell r="B2582" t="str">
            <v>Volumen Análisis</v>
          </cell>
          <cell r="C2582">
            <v>1</v>
          </cell>
          <cell r="D2582" t="str">
            <v>M3</v>
          </cell>
        </row>
        <row r="2583">
          <cell r="B2583" t="str">
            <v>Materiales y Equipos</v>
          </cell>
        </row>
        <row r="2584">
          <cell r="A2584" t="str">
            <v>AE004</v>
          </cell>
          <cell r="B2584" t="str">
            <v>Acero Estruc. Grado 40-60, 1" x 20 a 30 pies</v>
          </cell>
          <cell r="D2584" t="str">
            <v>QQ</v>
          </cell>
          <cell r="E2584">
            <v>3220.3389830508477</v>
          </cell>
          <cell r="F2584">
            <v>579.66101694915255</v>
          </cell>
          <cell r="G2584">
            <v>0</v>
          </cell>
          <cell r="H2584">
            <v>0</v>
          </cell>
        </row>
        <row r="2585">
          <cell r="A2585" t="str">
            <v>AE003</v>
          </cell>
          <cell r="B2585" t="str">
            <v>Acero Estruc. Grado 40-60, 3/4" x 20 a 30 pies</v>
          </cell>
          <cell r="D2585" t="str">
            <v>QQ</v>
          </cell>
          <cell r="E2585">
            <v>3220.3389830508477</v>
          </cell>
          <cell r="F2585">
            <v>579.66101694915255</v>
          </cell>
          <cell r="G2585">
            <v>0</v>
          </cell>
          <cell r="H2585">
            <v>0</v>
          </cell>
        </row>
        <row r="2586">
          <cell r="A2586" t="str">
            <v>AE002</v>
          </cell>
          <cell r="B2586" t="str">
            <v>Acero Estruc. Grado 40-60, 1/2" x 20 a 30 pies</v>
          </cell>
          <cell r="C2586">
            <v>1.93</v>
          </cell>
          <cell r="D2586" t="str">
            <v>QQ</v>
          </cell>
          <cell r="E2586">
            <v>3220.3389830508477</v>
          </cell>
          <cell r="F2586">
            <v>579.66101694915255</v>
          </cell>
          <cell r="G2586">
            <v>6215.25</v>
          </cell>
          <cell r="H2586">
            <v>1118.75</v>
          </cell>
        </row>
        <row r="2587">
          <cell r="A2587" t="str">
            <v>AE001</v>
          </cell>
          <cell r="B2587" t="str">
            <v>Acero Estruc. Grado 40-60, 3/8" x 20 a 30 pies</v>
          </cell>
          <cell r="C2587">
            <v>1.1200000000000001</v>
          </cell>
          <cell r="D2587" t="str">
            <v>QQ</v>
          </cell>
          <cell r="E2587">
            <v>3220.3389830508477</v>
          </cell>
          <cell r="F2587">
            <v>579.66101694915255</v>
          </cell>
          <cell r="G2587">
            <v>3606.78</v>
          </cell>
          <cell r="H2587">
            <v>649.22</v>
          </cell>
        </row>
        <row r="2588">
          <cell r="A2588" t="str">
            <v>HI002</v>
          </cell>
          <cell r="B2588" t="str">
            <v>Hormigón 210 Kg/cm2 (incluye bomba y colocación)</v>
          </cell>
          <cell r="C2588">
            <v>1.05</v>
          </cell>
          <cell r="D2588" t="str">
            <v>M3</v>
          </cell>
          <cell r="E2588">
            <v>6528.69</v>
          </cell>
          <cell r="F2588">
            <v>1175.1641999999999</v>
          </cell>
          <cell r="G2588">
            <v>6855.12</v>
          </cell>
          <cell r="H2588">
            <v>1233.92</v>
          </cell>
        </row>
        <row r="2589">
          <cell r="A2589" t="str">
            <v>AE016</v>
          </cell>
          <cell r="B2589" t="str">
            <v>Alambre Galvanizado Calibre 18 (Varillas)</v>
          </cell>
          <cell r="C2589">
            <v>6.1</v>
          </cell>
          <cell r="D2589" t="str">
            <v>LB</v>
          </cell>
          <cell r="E2589">
            <v>102.54237288135593</v>
          </cell>
          <cell r="F2589">
            <v>18.457627118644066</v>
          </cell>
          <cell r="G2589">
            <v>625.51</v>
          </cell>
          <cell r="H2589">
            <v>112.59</v>
          </cell>
        </row>
        <row r="2590">
          <cell r="B2590" t="str">
            <v>Mano de Obra</v>
          </cell>
        </row>
        <row r="2591">
          <cell r="A2591">
            <v>200.05999999999995</v>
          </cell>
          <cell r="B2591" t="str">
            <v>Coloc. acero normal</v>
          </cell>
          <cell r="C2591">
            <v>3.05</v>
          </cell>
          <cell r="D2591" t="str">
            <v>QQ</v>
          </cell>
          <cell r="E2591">
            <v>465.55015207360725</v>
          </cell>
          <cell r="F2591">
            <v>0</v>
          </cell>
          <cell r="G2591">
            <v>1419.93</v>
          </cell>
          <cell r="H2591">
            <v>0</v>
          </cell>
        </row>
        <row r="2592">
          <cell r="A2592">
            <v>300.20999999999981</v>
          </cell>
          <cell r="B2592" t="str">
            <v>Vigas de carga 0.15m a 0.20m x Altura &lt; 0.40m</v>
          </cell>
          <cell r="C2592">
            <v>12.499999999999998</v>
          </cell>
          <cell r="D2592" t="str">
            <v>ML</v>
          </cell>
          <cell r="E2592">
            <v>472</v>
          </cell>
          <cell r="F2592">
            <v>0</v>
          </cell>
          <cell r="G2592">
            <v>5900</v>
          </cell>
          <cell r="H2592">
            <v>0</v>
          </cell>
        </row>
        <row r="2593">
          <cell r="B2593" t="str">
            <v>Total/UND</v>
          </cell>
          <cell r="G2593">
            <v>24622.59</v>
          </cell>
          <cell r="H2593">
            <v>3114.4800000000005</v>
          </cell>
          <cell r="I2593">
            <v>27737.07</v>
          </cell>
        </row>
        <row r="2595">
          <cell r="A2595" t="str">
            <v>CAT-010</v>
          </cell>
          <cell r="B2595" t="str">
            <v>VIGA VA2-T EN HA (0.20X0.40)MTS, F'C=210KG/CM2, ACERO 6Ø1/2" Y 2Ø1/2" EN APOYOS, EST. Ø3/8"@0.20M (CENTRO DE ATENCION PRIMARIA-HIGUERO)</v>
          </cell>
          <cell r="C2595">
            <v>1</v>
          </cell>
          <cell r="D2595" t="str">
            <v>M3</v>
          </cell>
          <cell r="G2595">
            <v>24778.229999999996</v>
          </cell>
          <cell r="H2595">
            <v>3139.14</v>
          </cell>
          <cell r="I2595">
            <v>27917.369999999995</v>
          </cell>
        </row>
        <row r="2596">
          <cell r="B2596" t="str">
            <v>Volumen Análisis</v>
          </cell>
          <cell r="C2596">
            <v>1</v>
          </cell>
          <cell r="D2596" t="str">
            <v>M3</v>
          </cell>
        </row>
        <row r="2597">
          <cell r="B2597" t="str">
            <v>Materiales y Equipos</v>
          </cell>
        </row>
        <row r="2598">
          <cell r="A2598" t="str">
            <v>AE004</v>
          </cell>
          <cell r="B2598" t="str">
            <v>Acero Estruc. Grado 40-60, 1" x 20 a 30 pies</v>
          </cell>
          <cell r="D2598" t="str">
            <v>QQ</v>
          </cell>
          <cell r="E2598">
            <v>3220.3389830508477</v>
          </cell>
          <cell r="F2598">
            <v>579.66101694915255</v>
          </cell>
          <cell r="G2598">
            <v>0</v>
          </cell>
          <cell r="H2598">
            <v>0</v>
          </cell>
        </row>
        <row r="2599">
          <cell r="A2599" t="str">
            <v>AE003</v>
          </cell>
          <cell r="B2599" t="str">
            <v>Acero Estruc. Grado 40-60, 3/4" x 20 a 30 pies</v>
          </cell>
          <cell r="D2599" t="str">
            <v>QQ</v>
          </cell>
          <cell r="E2599">
            <v>3220.3389830508477</v>
          </cell>
          <cell r="F2599">
            <v>579.66101694915255</v>
          </cell>
          <cell r="G2599">
            <v>0</v>
          </cell>
          <cell r="H2599">
            <v>0</v>
          </cell>
        </row>
        <row r="2600">
          <cell r="A2600" t="str">
            <v>AE002</v>
          </cell>
          <cell r="B2600" t="str">
            <v>Acero Estruc. Grado 40-60, 1/2" x 20 a 30 pies</v>
          </cell>
          <cell r="C2600">
            <v>2.06</v>
          </cell>
          <cell r="D2600" t="str">
            <v>QQ</v>
          </cell>
          <cell r="E2600">
            <v>3220.3389830508477</v>
          </cell>
          <cell r="F2600">
            <v>579.66101694915255</v>
          </cell>
          <cell r="G2600">
            <v>6633.9</v>
          </cell>
          <cell r="H2600">
            <v>1194.0999999999999</v>
          </cell>
        </row>
        <row r="2601">
          <cell r="A2601" t="str">
            <v>AE001</v>
          </cell>
          <cell r="B2601" t="str">
            <v>Acero Estruc. Grado 40-60, 3/8" x 20 a 30 pies</v>
          </cell>
          <cell r="C2601">
            <v>1.03</v>
          </cell>
          <cell r="D2601" t="str">
            <v>QQ</v>
          </cell>
          <cell r="E2601">
            <v>3220.3389830508477</v>
          </cell>
          <cell r="F2601">
            <v>579.66101694915255</v>
          </cell>
          <cell r="G2601">
            <v>3316.95</v>
          </cell>
          <cell r="H2601">
            <v>597.04999999999995</v>
          </cell>
        </row>
        <row r="2602">
          <cell r="A2602" t="str">
            <v>HI002</v>
          </cell>
          <cell r="B2602" t="str">
            <v>Hormigón 210 Kg/cm2 (incluye bomba y colocación)</v>
          </cell>
          <cell r="C2602">
            <v>1.05</v>
          </cell>
          <cell r="D2602" t="str">
            <v>M3</v>
          </cell>
          <cell r="E2602">
            <v>6528.69</v>
          </cell>
          <cell r="F2602">
            <v>1175.1641999999999</v>
          </cell>
          <cell r="G2602">
            <v>6855.12</v>
          </cell>
          <cell r="H2602">
            <v>1233.92</v>
          </cell>
        </row>
        <row r="2603">
          <cell r="A2603" t="str">
            <v>AE016</v>
          </cell>
          <cell r="B2603" t="str">
            <v>Alambre Galvanizado Calibre 18 (Varillas)</v>
          </cell>
          <cell r="C2603">
            <v>6.18</v>
          </cell>
          <cell r="D2603" t="str">
            <v>LB</v>
          </cell>
          <cell r="E2603">
            <v>102.54237288135593</v>
          </cell>
          <cell r="F2603">
            <v>18.457627118644066</v>
          </cell>
          <cell r="G2603">
            <v>633.71</v>
          </cell>
          <cell r="H2603">
            <v>114.07</v>
          </cell>
        </row>
        <row r="2604">
          <cell r="B2604" t="str">
            <v>Mano de Obra</v>
          </cell>
        </row>
        <row r="2605">
          <cell r="A2605">
            <v>200.05999999999995</v>
          </cell>
          <cell r="B2605" t="str">
            <v>Coloc. acero normal</v>
          </cell>
          <cell r="C2605">
            <v>3.09</v>
          </cell>
          <cell r="D2605" t="str">
            <v>QQ</v>
          </cell>
          <cell r="E2605">
            <v>465.55015207360725</v>
          </cell>
          <cell r="F2605">
            <v>0</v>
          </cell>
          <cell r="G2605">
            <v>1438.55</v>
          </cell>
          <cell r="H2605">
            <v>0</v>
          </cell>
        </row>
        <row r="2606">
          <cell r="A2606">
            <v>300.20999999999981</v>
          </cell>
          <cell r="B2606" t="str">
            <v>Vigas de carga 0.15m a 0.20m x Altura &lt; 0.40m</v>
          </cell>
          <cell r="C2606">
            <v>12.499999999999998</v>
          </cell>
          <cell r="D2606" t="str">
            <v>ML</v>
          </cell>
          <cell r="E2606">
            <v>472</v>
          </cell>
          <cell r="F2606">
            <v>0</v>
          </cell>
          <cell r="G2606">
            <v>5900</v>
          </cell>
          <cell r="H2606">
            <v>0</v>
          </cell>
        </row>
        <row r="2607">
          <cell r="B2607" t="str">
            <v>Total/UND</v>
          </cell>
          <cell r="G2607">
            <v>24778.229999999996</v>
          </cell>
          <cell r="H2607">
            <v>3139.14</v>
          </cell>
          <cell r="I2607">
            <v>27917.369999999995</v>
          </cell>
        </row>
        <row r="2609">
          <cell r="A2609" t="str">
            <v>CAT-011</v>
          </cell>
          <cell r="B2609" t="str">
            <v>VIGA VA3-T EN HA (0.20X0.40)MTS, F'C=210KG/CM2, ACERO 9Ø3/4" Y 4Ø1/2" EN APOYOS, EST. Ø3/8"@0.15M (CENTRO DE ATENCION PRIMARIA-HIGUERO)</v>
          </cell>
          <cell r="C2609">
            <v>1</v>
          </cell>
          <cell r="D2609" t="str">
            <v>M3</v>
          </cell>
          <cell r="G2609">
            <v>43454.9</v>
          </cell>
          <cell r="H2609">
            <v>6098.71</v>
          </cell>
          <cell r="I2609">
            <v>49553.61</v>
          </cell>
        </row>
        <row r="2610">
          <cell r="B2610" t="str">
            <v>.</v>
          </cell>
          <cell r="C2610">
            <v>1</v>
          </cell>
          <cell r="D2610" t="str">
            <v>M3</v>
          </cell>
        </row>
        <row r="2611">
          <cell r="B2611" t="str">
            <v>Materiales y Equipos</v>
          </cell>
        </row>
        <row r="2612">
          <cell r="A2612" t="str">
            <v>AE004</v>
          </cell>
          <cell r="B2612" t="str">
            <v>Acero Estruc. Grado 40-60, 1" x 20 a 30 pies</v>
          </cell>
          <cell r="D2612" t="str">
            <v>QQ</v>
          </cell>
          <cell r="E2612">
            <v>3220.3389830508477</v>
          </cell>
          <cell r="F2612">
            <v>579.66101694915255</v>
          </cell>
          <cell r="G2612">
            <v>0</v>
          </cell>
          <cell r="H2612">
            <v>0</v>
          </cell>
        </row>
        <row r="2613">
          <cell r="A2613" t="str">
            <v>AE003</v>
          </cell>
          <cell r="B2613" t="str">
            <v>Acero Estruc. Grado 40-60, 3/4" x 20 a 30 pies</v>
          </cell>
          <cell r="C2613">
            <v>6.09</v>
          </cell>
          <cell r="D2613" t="str">
            <v>QQ</v>
          </cell>
          <cell r="E2613">
            <v>3220.3389830508477</v>
          </cell>
          <cell r="F2613">
            <v>579.66101694915255</v>
          </cell>
          <cell r="G2613">
            <v>19611.86</v>
          </cell>
          <cell r="H2613">
            <v>3530.14</v>
          </cell>
        </row>
        <row r="2614">
          <cell r="A2614" t="str">
            <v>AE002</v>
          </cell>
          <cell r="B2614" t="str">
            <v>Acero Estruc. Grado 40-60, 1/2" x 20 a 30 pies</v>
          </cell>
          <cell r="C2614">
            <v>0.46</v>
          </cell>
          <cell r="D2614" t="str">
            <v>QQ</v>
          </cell>
          <cell r="E2614">
            <v>3220.3389830508477</v>
          </cell>
          <cell r="F2614">
            <v>579.66101694915255</v>
          </cell>
          <cell r="G2614">
            <v>1481.36</v>
          </cell>
          <cell r="H2614">
            <v>266.64</v>
          </cell>
        </row>
        <row r="2615">
          <cell r="A2615" t="str">
            <v>AE001</v>
          </cell>
          <cell r="B2615" t="str">
            <v>Acero Estruc. Grado 40-60, 3/8" x 20 a 30 pies</v>
          </cell>
          <cell r="C2615">
            <v>1.34</v>
          </cell>
          <cell r="D2615" t="str">
            <v>QQ</v>
          </cell>
          <cell r="E2615">
            <v>3220.3389830508477</v>
          </cell>
          <cell r="F2615">
            <v>579.66101694915255</v>
          </cell>
          <cell r="G2615">
            <v>4315.25</v>
          </cell>
          <cell r="H2615">
            <v>776.75</v>
          </cell>
        </row>
        <row r="2616">
          <cell r="A2616" t="str">
            <v>HI002</v>
          </cell>
          <cell r="B2616" t="str">
            <v>Hormigón 210 Kg/cm2 (incluye bomba y colocación)</v>
          </cell>
          <cell r="C2616">
            <v>1.05</v>
          </cell>
          <cell r="D2616" t="str">
            <v>M3</v>
          </cell>
          <cell r="E2616">
            <v>6528.69</v>
          </cell>
          <cell r="F2616">
            <v>1175.1641999999999</v>
          </cell>
          <cell r="G2616">
            <v>6855.12</v>
          </cell>
          <cell r="H2616">
            <v>1233.92</v>
          </cell>
        </row>
        <row r="2617">
          <cell r="A2617" t="str">
            <v>AE016</v>
          </cell>
          <cell r="B2617" t="str">
            <v>Alambre Galvanizado Calibre 18 (Varillas)</v>
          </cell>
          <cell r="C2617">
            <v>15.78</v>
          </cell>
          <cell r="D2617" t="str">
            <v>LB</v>
          </cell>
          <cell r="E2617">
            <v>102.54237288135593</v>
          </cell>
          <cell r="F2617">
            <v>18.457627118644066</v>
          </cell>
          <cell r="G2617">
            <v>1618.12</v>
          </cell>
          <cell r="H2617">
            <v>291.26</v>
          </cell>
        </row>
        <row r="2618">
          <cell r="B2618" t="str">
            <v>Mano de Obra</v>
          </cell>
        </row>
        <row r="2619">
          <cell r="A2619">
            <v>200.05999999999995</v>
          </cell>
          <cell r="B2619" t="str">
            <v>Coloc. acero normal</v>
          </cell>
          <cell r="C2619">
            <v>7.89</v>
          </cell>
          <cell r="D2619" t="str">
            <v>QQ</v>
          </cell>
          <cell r="E2619">
            <v>465.55015207360725</v>
          </cell>
          <cell r="F2619">
            <v>0</v>
          </cell>
          <cell r="G2619">
            <v>3673.19</v>
          </cell>
          <cell r="H2619">
            <v>0</v>
          </cell>
        </row>
        <row r="2620">
          <cell r="A2620">
            <v>300.20999999999981</v>
          </cell>
          <cell r="B2620" t="str">
            <v>Vigas de carga 0.15m a 0.20m x Altura &lt; 0.40m</v>
          </cell>
          <cell r="C2620">
            <v>12.499999999999998</v>
          </cell>
          <cell r="D2620" t="str">
            <v>ML</v>
          </cell>
          <cell r="E2620">
            <v>472</v>
          </cell>
          <cell r="F2620">
            <v>0</v>
          </cell>
          <cell r="G2620">
            <v>5900</v>
          </cell>
          <cell r="H2620">
            <v>0</v>
          </cell>
        </row>
        <row r="2621">
          <cell r="B2621" t="str">
            <v>Total/UND</v>
          </cell>
          <cell r="G2621">
            <v>43454.9</v>
          </cell>
          <cell r="H2621">
            <v>6098.71</v>
          </cell>
          <cell r="I2621">
            <v>49553.61</v>
          </cell>
        </row>
        <row r="2623">
          <cell r="A2623" t="str">
            <v>CAT-012</v>
          </cell>
          <cell r="B2623" t="str">
            <v>DINTEL (0.15X0.20)MTS, F'C=210KG/CM2, 5Ø3/8", EST. Ø3/8"@0.23M (CENTRO DE ATENCION PRIMARIA-HIGUERO)</v>
          </cell>
          <cell r="C2623">
            <v>1</v>
          </cell>
          <cell r="D2623" t="str">
            <v>M3</v>
          </cell>
          <cell r="G2623">
            <v>33555.550000000003</v>
          </cell>
          <cell r="H2623">
            <v>3731.0600000000004</v>
          </cell>
          <cell r="I2623">
            <v>37286.61</v>
          </cell>
        </row>
        <row r="2624">
          <cell r="B2624" t="str">
            <v>Volumen Análisis</v>
          </cell>
          <cell r="C2624">
            <v>1</v>
          </cell>
          <cell r="D2624" t="str">
            <v>M3</v>
          </cell>
        </row>
        <row r="2625">
          <cell r="B2625" t="str">
            <v>Materiales y Equipos</v>
          </cell>
        </row>
        <row r="2626">
          <cell r="A2626" t="str">
            <v>AE002</v>
          </cell>
          <cell r="B2626" t="str">
            <v>Acero Estruc. Grado 40-60, 1/2" x 20 a 30 pies</v>
          </cell>
          <cell r="D2626" t="str">
            <v>QQ</v>
          </cell>
          <cell r="E2626">
            <v>3220.3389830508477</v>
          </cell>
          <cell r="F2626">
            <v>579.66101694915255</v>
          </cell>
          <cell r="G2626">
            <v>0</v>
          </cell>
          <cell r="H2626">
            <v>0</v>
          </cell>
        </row>
        <row r="2627">
          <cell r="A2627" t="str">
            <v>AE001</v>
          </cell>
          <cell r="B2627" t="str">
            <v>Acero Estruc. Grado 40-60, 3/8" x 20 a 30 pies</v>
          </cell>
          <cell r="C2627">
            <v>4.05</v>
          </cell>
          <cell r="D2627" t="str">
            <v>QQ</v>
          </cell>
          <cell r="E2627">
            <v>3220.3389830508477</v>
          </cell>
          <cell r="F2627">
            <v>579.66101694915255</v>
          </cell>
          <cell r="G2627">
            <v>13042.37</v>
          </cell>
          <cell r="H2627">
            <v>2347.63</v>
          </cell>
        </row>
        <row r="2628">
          <cell r="A2628" t="str">
            <v>HI002</v>
          </cell>
          <cell r="B2628" t="str">
            <v>Hormigón 210 Kg/cm2 (incluye bomba y colocación)</v>
          </cell>
          <cell r="C2628">
            <v>1.05</v>
          </cell>
          <cell r="D2628" t="str">
            <v>M3</v>
          </cell>
          <cell r="E2628">
            <v>6528.69</v>
          </cell>
          <cell r="F2628">
            <v>1175.1641999999999</v>
          </cell>
          <cell r="G2628">
            <v>6855.12</v>
          </cell>
          <cell r="H2628">
            <v>1233.92</v>
          </cell>
        </row>
        <row r="2629">
          <cell r="A2629" t="str">
            <v>AE016</v>
          </cell>
          <cell r="B2629" t="str">
            <v>Alambre Galvanizado Calibre 18 (Varillas)</v>
          </cell>
          <cell r="C2629">
            <v>8.1</v>
          </cell>
          <cell r="D2629" t="str">
            <v>LB</v>
          </cell>
          <cell r="E2629">
            <v>102.54237288135593</v>
          </cell>
          <cell r="F2629">
            <v>18.457627118644066</v>
          </cell>
          <cell r="G2629">
            <v>830.59</v>
          </cell>
          <cell r="H2629">
            <v>149.51</v>
          </cell>
        </row>
        <row r="2630">
          <cell r="B2630" t="str">
            <v>Mano de Obra</v>
          </cell>
        </row>
        <row r="2631">
          <cell r="A2631">
            <v>200.09999999999991</v>
          </cell>
          <cell r="B2631" t="str">
            <v>Coloc. acero zapata de muros, cols y vigas amarre</v>
          </cell>
          <cell r="C2631">
            <v>33.333333333333336</v>
          </cell>
          <cell r="D2631" t="str">
            <v>ML</v>
          </cell>
          <cell r="E2631">
            <v>153.82399999999998</v>
          </cell>
          <cell r="F2631">
            <v>0</v>
          </cell>
          <cell r="G2631">
            <v>5127.47</v>
          </cell>
          <cell r="H2631">
            <v>0</v>
          </cell>
        </row>
        <row r="2632">
          <cell r="A2632">
            <v>300.18999999999983</v>
          </cell>
          <cell r="B2632" t="str">
            <v>Vigas sobre muros &lt; 0.30m</v>
          </cell>
          <cell r="C2632">
            <v>33.333333333333336</v>
          </cell>
          <cell r="D2632" t="str">
            <v>ML</v>
          </cell>
          <cell r="E2632">
            <v>231</v>
          </cell>
          <cell r="F2632">
            <v>0</v>
          </cell>
          <cell r="G2632">
            <v>7700</v>
          </cell>
          <cell r="H2632">
            <v>0</v>
          </cell>
        </row>
        <row r="2633">
          <cell r="B2633" t="str">
            <v>Total/UND</v>
          </cell>
          <cell r="G2633">
            <v>33555.550000000003</v>
          </cell>
          <cell r="H2633">
            <v>3731.0600000000004</v>
          </cell>
          <cell r="I2633">
            <v>37286.61</v>
          </cell>
        </row>
        <row r="2635">
          <cell r="A2635">
            <v>105.15100000000007</v>
          </cell>
          <cell r="B2635" t="str">
            <v>VIGA (0.40X0.60)MTS, F'C=210KG/CM2, 8Ø3/4", EST. Ø3/8"@0.10M (TANQUE H. A.)</v>
          </cell>
          <cell r="C2635">
            <v>1</v>
          </cell>
          <cell r="D2635" t="str">
            <v>M3</v>
          </cell>
          <cell r="G2635">
            <v>33768.900000000009</v>
          </cell>
          <cell r="H2635">
            <v>5250.3799999999992</v>
          </cell>
          <cell r="I2635">
            <v>39019.280000000006</v>
          </cell>
        </row>
        <row r="2636">
          <cell r="B2636" t="str">
            <v>Volumen Análisis</v>
          </cell>
          <cell r="C2636">
            <v>1</v>
          </cell>
          <cell r="D2636" t="str">
            <v>M3</v>
          </cell>
        </row>
        <row r="2637">
          <cell r="B2637" t="str">
            <v>Materiales y Equipos</v>
          </cell>
        </row>
        <row r="2638">
          <cell r="A2638" t="str">
            <v>AE002</v>
          </cell>
          <cell r="B2638" t="str">
            <v>Acero Estruc. Grado 40-60, 1/2" x 20 a 30 pies</v>
          </cell>
          <cell r="C2638">
            <v>2.2959999999999998</v>
          </cell>
          <cell r="D2638" t="str">
            <v>QQ</v>
          </cell>
          <cell r="E2638">
            <v>3220.3389830508477</v>
          </cell>
          <cell r="F2638">
            <v>579.66101694915255</v>
          </cell>
          <cell r="G2638">
            <v>7393.9</v>
          </cell>
          <cell r="H2638">
            <v>1330.9</v>
          </cell>
        </row>
        <row r="2639">
          <cell r="A2639" t="str">
            <v>AE001</v>
          </cell>
          <cell r="B2639" t="str">
            <v>Acero Estruc. Grado 40-60, 3/8" x 20 a 30 pies</v>
          </cell>
          <cell r="C2639">
            <v>0.57499999999999996</v>
          </cell>
          <cell r="D2639" t="str">
            <v>QQ</v>
          </cell>
          <cell r="E2639">
            <v>3220.3389830508477</v>
          </cell>
          <cell r="F2639">
            <v>579.66101694915255</v>
          </cell>
          <cell r="G2639">
            <v>1851.69</v>
          </cell>
          <cell r="H2639">
            <v>333.31</v>
          </cell>
        </row>
        <row r="2640">
          <cell r="A2640">
            <v>102.14000000000007</v>
          </cell>
          <cell r="B2640" t="str">
            <v xml:space="preserve">Hormigón 240 Kg/cm2 </v>
          </cell>
          <cell r="C2640">
            <v>1.05</v>
          </cell>
          <cell r="D2640" t="str">
            <v>M3</v>
          </cell>
          <cell r="E2640">
            <v>6297.64</v>
          </cell>
          <cell r="F2640">
            <v>1049.21</v>
          </cell>
          <cell r="G2640">
            <v>7346.85</v>
          </cell>
          <cell r="H2640">
            <v>1101.67</v>
          </cell>
        </row>
        <row r="2641">
          <cell r="A2641" t="str">
            <v>HI010</v>
          </cell>
          <cell r="B2641" t="str">
            <v>Bombeado y Colocación</v>
          </cell>
          <cell r="C2641">
            <v>1.05</v>
          </cell>
          <cell r="D2641" t="str">
            <v>M3</v>
          </cell>
          <cell r="E2641">
            <v>1398.3050847457628</v>
          </cell>
          <cell r="F2641">
            <v>251.69491525423729</v>
          </cell>
          <cell r="G2641">
            <v>1468.22</v>
          </cell>
          <cell r="H2641">
            <v>264.27999999999997</v>
          </cell>
        </row>
        <row r="2642">
          <cell r="A2642" t="str">
            <v>HI011</v>
          </cell>
          <cell r="B2642" t="str">
            <v>Instalación Bomba y colocación</v>
          </cell>
          <cell r="C2642">
            <v>1.05</v>
          </cell>
          <cell r="D2642" t="str">
            <v>M3</v>
          </cell>
          <cell r="E2642">
            <v>11186.440677966102</v>
          </cell>
          <cell r="F2642">
            <v>2013.5593220338983</v>
          </cell>
          <cell r="G2642">
            <v>11745.76</v>
          </cell>
          <cell r="H2642">
            <v>2114.2399999999998</v>
          </cell>
        </row>
        <row r="2643">
          <cell r="A2643" t="str">
            <v>AE016</v>
          </cell>
          <cell r="B2643" t="str">
            <v>Alambre Galvanizado Calibre 18 (Varillas)</v>
          </cell>
          <cell r="C2643">
            <v>5.7419999999999991</v>
          </cell>
          <cell r="D2643" t="str">
            <v>LB</v>
          </cell>
          <cell r="E2643">
            <v>102.54237288135593</v>
          </cell>
          <cell r="F2643">
            <v>18.457627118644066</v>
          </cell>
          <cell r="G2643">
            <v>588.79999999999995</v>
          </cell>
          <cell r="H2643">
            <v>105.98</v>
          </cell>
        </row>
        <row r="2644">
          <cell r="B2644" t="str">
            <v>Mano de Obra</v>
          </cell>
        </row>
        <row r="2645">
          <cell r="A2645">
            <v>200.09999999999991</v>
          </cell>
          <cell r="B2645" t="str">
            <v>Coloc. acero zapata de muros, cols y vigas amarre</v>
          </cell>
          <cell r="C2645">
            <v>12.159533073929961</v>
          </cell>
          <cell r="D2645" t="str">
            <v>ML</v>
          </cell>
          <cell r="E2645">
            <v>153.82399999999998</v>
          </cell>
          <cell r="F2645">
            <v>0</v>
          </cell>
          <cell r="G2645">
            <v>1870.43</v>
          </cell>
          <cell r="H2645">
            <v>0</v>
          </cell>
        </row>
        <row r="2646">
          <cell r="A2646">
            <v>300.18999999999983</v>
          </cell>
          <cell r="B2646" t="str">
            <v>Vigas sobre muros &lt; 0.30m</v>
          </cell>
          <cell r="C2646">
            <v>4.166666666666667</v>
          </cell>
          <cell r="D2646" t="str">
            <v>ML</v>
          </cell>
          <cell r="E2646">
            <v>300.3</v>
          </cell>
          <cell r="F2646">
            <v>0</v>
          </cell>
          <cell r="G2646">
            <v>1251.25</v>
          </cell>
          <cell r="H2646">
            <v>0</v>
          </cell>
        </row>
        <row r="2647">
          <cell r="A2647">
            <v>300.2199999999998</v>
          </cell>
          <cell r="B2647" t="str">
            <v>Vigas de carga 0.20m x Altura &gt; 0.40m, para cada cm adicional hasta 0.80m, a partir de 0.80m se considera muro</v>
          </cell>
          <cell r="C2647">
            <v>20</v>
          </cell>
          <cell r="D2647" t="str">
            <v>CM</v>
          </cell>
          <cell r="E2647">
            <v>12.600000000000001</v>
          </cell>
          <cell r="F2647">
            <v>0</v>
          </cell>
          <cell r="G2647">
            <v>252</v>
          </cell>
          <cell r="H2647">
            <v>0</v>
          </cell>
        </row>
        <row r="2648">
          <cell r="B2648" t="str">
            <v>Total/UND</v>
          </cell>
          <cell r="G2648">
            <v>33768.900000000009</v>
          </cell>
          <cell r="H2648">
            <v>5250.3799999999992</v>
          </cell>
          <cell r="I2648">
            <v>39019.280000000006</v>
          </cell>
        </row>
        <row r="2650">
          <cell r="A2650">
            <v>105.16100000000007</v>
          </cell>
          <cell r="B2650" t="str">
            <v xml:space="preserve">VIGA (0.15X0.15)MTS, F'C=210KG/CM2, 5Ø3/8", EST. Ø3/8"@0.20M </v>
          </cell>
          <cell r="C2650">
            <v>1</v>
          </cell>
          <cell r="D2650" t="str">
            <v>M3</v>
          </cell>
          <cell r="G2650">
            <v>47249.41</v>
          </cell>
          <cell r="H2650">
            <v>5426.29</v>
          </cell>
          <cell r="I2650">
            <v>52675.700000000004</v>
          </cell>
        </row>
        <row r="2651">
          <cell r="B2651" t="str">
            <v>Volumen Análisis</v>
          </cell>
          <cell r="C2651">
            <v>1</v>
          </cell>
          <cell r="D2651" t="str">
            <v>M3</v>
          </cell>
        </row>
        <row r="2652">
          <cell r="B2652" t="str">
            <v>Materiales y Equipos</v>
          </cell>
        </row>
        <row r="2653">
          <cell r="A2653" t="str">
            <v>AE002</v>
          </cell>
          <cell r="B2653" t="str">
            <v>Acero Estruc. Grado 40-60, 1/2" x 20 a 30 pies</v>
          </cell>
          <cell r="C2653">
            <v>0</v>
          </cell>
          <cell r="D2653" t="str">
            <v>QQ</v>
          </cell>
          <cell r="E2653">
            <v>3220.3389830508477</v>
          </cell>
          <cell r="F2653">
            <v>579.66101694915255</v>
          </cell>
          <cell r="G2653">
            <v>0</v>
          </cell>
          <cell r="H2653">
            <v>0</v>
          </cell>
        </row>
        <row r="2654">
          <cell r="A2654" t="str">
            <v>AE001</v>
          </cell>
          <cell r="B2654" t="str">
            <v>Acero Estruc. Grado 40-60, 3/8" x 20 a 30 pies</v>
          </cell>
          <cell r="C2654">
            <v>6.7051999999999996</v>
          </cell>
          <cell r="D2654" t="str">
            <v>QQ</v>
          </cell>
          <cell r="E2654">
            <v>3220.3389830508477</v>
          </cell>
          <cell r="F2654">
            <v>579.66101694915255</v>
          </cell>
          <cell r="G2654">
            <v>21593.02</v>
          </cell>
          <cell r="H2654">
            <v>3886.74</v>
          </cell>
        </row>
        <row r="2655">
          <cell r="A2655" t="str">
            <v>HI003</v>
          </cell>
          <cell r="B2655" t="str">
            <v>Hormigón 240 Kg/cm2 (incluye bomba y colocación)</v>
          </cell>
          <cell r="C2655">
            <v>1.1000000000000001</v>
          </cell>
          <cell r="D2655" t="str">
            <v>M3</v>
          </cell>
          <cell r="E2655">
            <v>6525.42372881356</v>
          </cell>
          <cell r="F2655">
            <v>1174.5762711864409</v>
          </cell>
          <cell r="G2655">
            <v>7177.97</v>
          </cell>
          <cell r="H2655">
            <v>1292.03</v>
          </cell>
        </row>
        <row r="2656">
          <cell r="A2656" t="str">
            <v>AE016</v>
          </cell>
          <cell r="B2656" t="str">
            <v>Alambre Galvanizado Calibre 18 (Varillas)</v>
          </cell>
          <cell r="C2656">
            <v>13.410399999999999</v>
          </cell>
          <cell r="D2656" t="str">
            <v>LB</v>
          </cell>
          <cell r="E2656">
            <v>102.54237288135593</v>
          </cell>
          <cell r="F2656">
            <v>18.457627118644066</v>
          </cell>
          <cell r="G2656">
            <v>1375.13</v>
          </cell>
          <cell r="H2656">
            <v>247.52</v>
          </cell>
        </row>
        <row r="2657">
          <cell r="B2657" t="str">
            <v>Mano de Obra</v>
          </cell>
        </row>
        <row r="2658">
          <cell r="A2658">
            <v>200.09999999999991</v>
          </cell>
          <cell r="B2658" t="str">
            <v>Coloc. acero zapata de muros, cols y vigas amarre</v>
          </cell>
          <cell r="C2658">
            <v>44.444444444444443</v>
          </cell>
          <cell r="D2658" t="str">
            <v>ML</v>
          </cell>
          <cell r="E2658">
            <v>153.82399999999998</v>
          </cell>
          <cell r="F2658">
            <v>0</v>
          </cell>
          <cell r="G2658">
            <v>6836.62</v>
          </cell>
          <cell r="H2658">
            <v>0</v>
          </cell>
        </row>
        <row r="2659">
          <cell r="A2659">
            <v>300.18999999999983</v>
          </cell>
          <cell r="B2659" t="str">
            <v>Vigas sobre muros &lt; 0.30m</v>
          </cell>
          <cell r="C2659">
            <v>44.444444444444443</v>
          </cell>
          <cell r="D2659" t="str">
            <v>ML</v>
          </cell>
          <cell r="E2659">
            <v>231</v>
          </cell>
          <cell r="F2659">
            <v>0</v>
          </cell>
          <cell r="G2659">
            <v>10266.67</v>
          </cell>
          <cell r="H2659">
            <v>0</v>
          </cell>
        </row>
        <row r="2660">
          <cell r="B2660" t="str">
            <v>Total/UND</v>
          </cell>
          <cell r="G2660">
            <v>47249.41</v>
          </cell>
          <cell r="H2660">
            <v>5426.29</v>
          </cell>
          <cell r="I2660">
            <v>52675.700000000004</v>
          </cell>
        </row>
        <row r="2662">
          <cell r="A2662">
            <v>105.17100000000008</v>
          </cell>
          <cell r="B2662" t="str">
            <v xml:space="preserve">MUROS DE HORMIGON ARMADO DE 0.25M ESPESOR 3/8"@0.20m A.D. Y A.C. 210Kg/cm2 </v>
          </cell>
          <cell r="C2662">
            <v>1</v>
          </cell>
          <cell r="D2662" t="str">
            <v>M3</v>
          </cell>
          <cell r="G2662">
            <v>16462.310000000001</v>
          </cell>
          <cell r="H2662">
            <v>2177.2800000000002</v>
          </cell>
          <cell r="I2662">
            <v>18639.59</v>
          </cell>
        </row>
        <row r="2663">
          <cell r="B2663" t="str">
            <v>Muros HA 0.20m 3/8" @ 0.20m AD y AC</v>
          </cell>
        </row>
        <row r="2664">
          <cell r="B2664" t="str">
            <v>Volumen Análisis</v>
          </cell>
          <cell r="C2664">
            <v>1</v>
          </cell>
          <cell r="D2664" t="str">
            <v>M3</v>
          </cell>
        </row>
        <row r="2665">
          <cell r="A2665" t="str">
            <v>AE002</v>
          </cell>
          <cell r="B2665" t="str">
            <v>Acero Estruc. Grado 40-60, 1/2" x 20 a 30 pies</v>
          </cell>
          <cell r="D2665" t="str">
            <v>QQ</v>
          </cell>
          <cell r="E2665">
            <v>3220.3389830508477</v>
          </cell>
          <cell r="F2665">
            <v>579.66101694915255</v>
          </cell>
          <cell r="G2665">
            <v>0</v>
          </cell>
          <cell r="H2665">
            <v>0</v>
          </cell>
        </row>
        <row r="2666">
          <cell r="A2666" t="str">
            <v>AE001</v>
          </cell>
          <cell r="B2666" t="str">
            <v>Acero Estruc. Grado 40-60, 3/8" x 20 a 30 pies</v>
          </cell>
          <cell r="C2666">
            <v>1.53</v>
          </cell>
          <cell r="D2666" t="str">
            <v>QQ</v>
          </cell>
          <cell r="E2666">
            <v>3220.3389830508477</v>
          </cell>
          <cell r="F2666">
            <v>579.66101694915255</v>
          </cell>
          <cell r="G2666">
            <v>4927.12</v>
          </cell>
          <cell r="H2666">
            <v>886.88</v>
          </cell>
        </row>
        <row r="2667">
          <cell r="A2667" t="str">
            <v>HI002</v>
          </cell>
          <cell r="B2667" t="str">
            <v>Hormigón 210 Kg/cm2 (incluye bomba y colocación)</v>
          </cell>
          <cell r="C2667">
            <v>1.05</v>
          </cell>
          <cell r="D2667" t="str">
            <v>M3</v>
          </cell>
          <cell r="E2667">
            <v>6528.69</v>
          </cell>
          <cell r="F2667">
            <v>1175.1641999999999</v>
          </cell>
          <cell r="G2667">
            <v>6855.12</v>
          </cell>
          <cell r="H2667">
            <v>1233.92</v>
          </cell>
        </row>
        <row r="2668">
          <cell r="A2668" t="str">
            <v>AE016</v>
          </cell>
          <cell r="B2668" t="str">
            <v>Alambre Galvanizado Calibre 18 (Varillas)</v>
          </cell>
          <cell r="C2668">
            <v>3.06</v>
          </cell>
          <cell r="D2668" t="str">
            <v>LB</v>
          </cell>
          <cell r="E2668">
            <v>102.54237288135593</v>
          </cell>
          <cell r="F2668">
            <v>18.457627118644066</v>
          </cell>
          <cell r="G2668">
            <v>313.77999999999997</v>
          </cell>
          <cell r="H2668">
            <v>56.48</v>
          </cell>
        </row>
        <row r="2669">
          <cell r="B2669" t="str">
            <v>Mano de Obra</v>
          </cell>
        </row>
        <row r="2670">
          <cell r="A2670">
            <v>200.05999999999995</v>
          </cell>
          <cell r="B2670" t="str">
            <v>Coloc. acero normal</v>
          </cell>
          <cell r="C2670">
            <v>1.53</v>
          </cell>
          <cell r="D2670" t="str">
            <v>QQ</v>
          </cell>
          <cell r="E2670">
            <v>465.55015207360725</v>
          </cell>
          <cell r="F2670">
            <v>0</v>
          </cell>
          <cell r="G2670">
            <v>712.29</v>
          </cell>
          <cell r="H2670">
            <v>0</v>
          </cell>
        </row>
        <row r="2671">
          <cell r="A2671">
            <v>300.31999999999971</v>
          </cell>
          <cell r="B2671" t="str">
            <v>Muros en columnas, por cara</v>
          </cell>
          <cell r="C2671">
            <v>8</v>
          </cell>
          <cell r="D2671" t="str">
            <v>M2</v>
          </cell>
          <cell r="E2671">
            <v>456.75</v>
          </cell>
          <cell r="F2671">
            <v>0</v>
          </cell>
          <cell r="G2671">
            <v>3654</v>
          </cell>
          <cell r="H2671">
            <v>0</v>
          </cell>
        </row>
        <row r="2672">
          <cell r="B2672" t="str">
            <v>Total/UND</v>
          </cell>
          <cell r="G2672">
            <v>16462.310000000001</v>
          </cell>
          <cell r="H2672">
            <v>2177.2800000000002</v>
          </cell>
          <cell r="I2672">
            <v>18639.59</v>
          </cell>
        </row>
        <row r="2674">
          <cell r="A2674">
            <v>105.18100000000008</v>
          </cell>
          <cell r="B2674" t="str">
            <v>MUROS DE HORMIGON ARMADO DE 0.20M ESPESOR 1/2"@0.15m A. C. , 3/8"@0.20m  240Kg/cm2 (TANQUE H. A.)</v>
          </cell>
          <cell r="C2674">
            <v>1</v>
          </cell>
          <cell r="D2674" t="str">
            <v>M3</v>
          </cell>
          <cell r="G2674">
            <v>39152.020000000004</v>
          </cell>
          <cell r="H2674">
            <v>4852.3</v>
          </cell>
          <cell r="I2674">
            <v>44004.320000000007</v>
          </cell>
        </row>
        <row r="2675">
          <cell r="B2675" t="str">
            <v>Volumen Análisis</v>
          </cell>
          <cell r="C2675">
            <v>1</v>
          </cell>
          <cell r="D2675" t="str">
            <v>M3</v>
          </cell>
        </row>
        <row r="2676">
          <cell r="A2676" t="str">
            <v>AE002</v>
          </cell>
          <cell r="B2676" t="str">
            <v>Acero Estruc. Grado 40-60, 1/2" x 20 a 30 pies</v>
          </cell>
          <cell r="C2676">
            <v>1.6479999999999999</v>
          </cell>
          <cell r="D2676" t="str">
            <v>QQ</v>
          </cell>
          <cell r="E2676">
            <v>3220.3389830508477</v>
          </cell>
          <cell r="F2676">
            <v>579.66101694915255</v>
          </cell>
          <cell r="G2676">
            <v>5307.12</v>
          </cell>
          <cell r="H2676">
            <v>955.28</v>
          </cell>
        </row>
        <row r="2677">
          <cell r="A2677" t="str">
            <v>AE001</v>
          </cell>
          <cell r="B2677" t="str">
            <v>Acero Estruc. Grado 40-60, 3/8" x 20 a 30 pies</v>
          </cell>
          <cell r="C2677">
            <v>1.006</v>
          </cell>
          <cell r="D2677" t="str">
            <v>QQ</v>
          </cell>
          <cell r="E2677">
            <v>3220.3389830508477</v>
          </cell>
          <cell r="F2677">
            <v>579.66101694915255</v>
          </cell>
          <cell r="G2677">
            <v>3239.66</v>
          </cell>
          <cell r="H2677">
            <v>583.14</v>
          </cell>
        </row>
        <row r="2678">
          <cell r="A2678">
            <v>102.14000000000007</v>
          </cell>
          <cell r="B2678" t="str">
            <v xml:space="preserve">Hormigón 240 Kg/cm2 </v>
          </cell>
          <cell r="C2678">
            <v>1.05</v>
          </cell>
          <cell r="D2678" t="str">
            <v>QQ</v>
          </cell>
          <cell r="E2678">
            <v>6297.64</v>
          </cell>
          <cell r="F2678">
            <v>1049.21</v>
          </cell>
          <cell r="G2678">
            <v>7346.85</v>
          </cell>
          <cell r="H2678">
            <v>1101.67</v>
          </cell>
        </row>
        <row r="2679">
          <cell r="A2679" t="str">
            <v>HI011</v>
          </cell>
          <cell r="B2679" t="str">
            <v>Instalación Bomba y colocación</v>
          </cell>
          <cell r="C2679">
            <v>1.05</v>
          </cell>
          <cell r="D2679" t="str">
            <v>UN</v>
          </cell>
          <cell r="E2679">
            <v>11186.440677966102</v>
          </cell>
          <cell r="F2679">
            <v>2013.5593220338983</v>
          </cell>
          <cell r="G2679">
            <v>11745.76</v>
          </cell>
          <cell r="H2679">
            <v>2114.2399999999998</v>
          </cell>
        </row>
        <row r="2680">
          <cell r="A2680" t="str">
            <v>AE016</v>
          </cell>
          <cell r="B2680" t="str">
            <v>Alambre Galvanizado Calibre 18 (Varillas)</v>
          </cell>
          <cell r="C2680">
            <v>5.3079999999999998</v>
          </cell>
          <cell r="D2680" t="str">
            <v>LB</v>
          </cell>
          <cell r="E2680">
            <v>102.54237288135593</v>
          </cell>
          <cell r="F2680">
            <v>18.457627118644066</v>
          </cell>
          <cell r="G2680">
            <v>544.29</v>
          </cell>
          <cell r="H2680">
            <v>97.97</v>
          </cell>
        </row>
        <row r="2681">
          <cell r="B2681" t="str">
            <v>Mano de Obra</v>
          </cell>
        </row>
        <row r="2682">
          <cell r="A2682">
            <v>200.05999999999995</v>
          </cell>
          <cell r="B2682" t="str">
            <v>Coloc. acero normal</v>
          </cell>
          <cell r="C2682">
            <v>1.006</v>
          </cell>
          <cell r="D2682" t="str">
            <v>QQ</v>
          </cell>
          <cell r="E2682">
            <v>465.55015207360725</v>
          </cell>
          <cell r="F2682">
            <v>0</v>
          </cell>
          <cell r="G2682">
            <v>468.34</v>
          </cell>
          <cell r="H2682">
            <v>0</v>
          </cell>
        </row>
        <row r="2683">
          <cell r="B2683" t="e">
            <v>#N/A</v>
          </cell>
          <cell r="C2683">
            <v>10</v>
          </cell>
          <cell r="D2683" t="str">
            <v>M2</v>
          </cell>
          <cell r="E2683">
            <v>1050</v>
          </cell>
          <cell r="F2683">
            <v>0</v>
          </cell>
          <cell r="G2683">
            <v>10500</v>
          </cell>
          <cell r="H2683">
            <v>0</v>
          </cell>
        </row>
        <row r="2684">
          <cell r="B2684" t="str">
            <v>Total/UND</v>
          </cell>
          <cell r="G2684">
            <v>39152.020000000004</v>
          </cell>
          <cell r="H2684">
            <v>4852.3</v>
          </cell>
          <cell r="I2684">
            <v>44004.320000000007</v>
          </cell>
        </row>
        <row r="2686">
          <cell r="A2686">
            <v>105.19100000000009</v>
          </cell>
          <cell r="B2686" t="str">
            <v>VIGA DE PORTICO "P" (0.20X0.35)MTS, F'C=210KG/CM2, 3Ø1/2 Y 2Ø3/4" , EST. Ø3/8"@0.20M 2Ø1/2 EN ADICIONALES</v>
          </cell>
          <cell r="C2686">
            <v>1</v>
          </cell>
          <cell r="D2686" t="str">
            <v>M3</v>
          </cell>
          <cell r="G2686">
            <v>21505.87</v>
          </cell>
          <cell r="H2686">
            <v>2881.49</v>
          </cell>
          <cell r="I2686">
            <v>24387.360000000001</v>
          </cell>
        </row>
        <row r="2687">
          <cell r="B2687" t="str">
            <v>Volumen Análisis</v>
          </cell>
          <cell r="C2687">
            <v>1</v>
          </cell>
          <cell r="D2687" t="str">
            <v>M3</v>
          </cell>
        </row>
        <row r="2688">
          <cell r="B2688" t="str">
            <v>Materiales y Equipos</v>
          </cell>
        </row>
        <row r="2689">
          <cell r="A2689" t="str">
            <v>AE002</v>
          </cell>
          <cell r="B2689" t="str">
            <v>Acero Estruc. Grado 40-60, 1/2" x 20 a 30 pies</v>
          </cell>
          <cell r="C2689">
            <v>1.4039999999999999</v>
          </cell>
          <cell r="D2689" t="str">
            <v>QQ</v>
          </cell>
          <cell r="E2689">
            <v>3220.3389830508477</v>
          </cell>
          <cell r="F2689">
            <v>579.66101694915255</v>
          </cell>
          <cell r="G2689">
            <v>4521.3599999999997</v>
          </cell>
          <cell r="H2689">
            <v>813.84</v>
          </cell>
        </row>
        <row r="2690">
          <cell r="A2690" t="str">
            <v>AE001</v>
          </cell>
          <cell r="B2690" t="str">
            <v>Acero Estruc. Grado 40-60, 3/8" x 20 a 30 pies</v>
          </cell>
          <cell r="C2690">
            <v>1.002</v>
          </cell>
          <cell r="D2690" t="str">
            <v>QQ</v>
          </cell>
          <cell r="E2690">
            <v>3220.3389830508477</v>
          </cell>
          <cell r="F2690">
            <v>579.66101694915255</v>
          </cell>
          <cell r="G2690">
            <v>3226.78</v>
          </cell>
          <cell r="H2690">
            <v>580.82000000000005</v>
          </cell>
        </row>
        <row r="2691">
          <cell r="A2691" t="str">
            <v>AE003</v>
          </cell>
          <cell r="B2691" t="str">
            <v>Acero Estruc. Grado 40-60, 3/4" x 20 a 30 pies</v>
          </cell>
          <cell r="C2691">
            <v>0.1719</v>
          </cell>
          <cell r="D2691" t="str">
            <v>QQ</v>
          </cell>
          <cell r="E2691">
            <v>3220.3389830508477</v>
          </cell>
          <cell r="F2691">
            <v>579.66101694915255</v>
          </cell>
          <cell r="G2691">
            <v>553.58000000000004</v>
          </cell>
          <cell r="H2691">
            <v>99.64</v>
          </cell>
        </row>
        <row r="2692">
          <cell r="A2692" t="str">
            <v>HI003</v>
          </cell>
          <cell r="B2692" t="str">
            <v>Hormigón 240 Kg/cm2 (incluye bomba y colocación)</v>
          </cell>
          <cell r="C2692">
            <v>1.1000000000000001</v>
          </cell>
          <cell r="D2692" t="str">
            <v>M3</v>
          </cell>
          <cell r="E2692">
            <v>6525.42372881356</v>
          </cell>
          <cell r="F2692">
            <v>1174.5762711864409</v>
          </cell>
          <cell r="G2692">
            <v>7177.97</v>
          </cell>
          <cell r="H2692">
            <v>1292.03</v>
          </cell>
        </row>
        <row r="2693">
          <cell r="A2693" t="str">
            <v>AE016</v>
          </cell>
          <cell r="B2693" t="str">
            <v>Alambre Galvanizado Calibre 18 (Varillas)</v>
          </cell>
          <cell r="C2693">
            <v>5.1557999999999993</v>
          </cell>
          <cell r="D2693" t="str">
            <v>LB</v>
          </cell>
          <cell r="E2693">
            <v>102.54237288135593</v>
          </cell>
          <cell r="F2693">
            <v>18.457627118644066</v>
          </cell>
          <cell r="G2693">
            <v>528.69000000000005</v>
          </cell>
          <cell r="H2693">
            <v>95.16</v>
          </cell>
        </row>
        <row r="2694">
          <cell r="B2694" t="str">
            <v>Mano de Obra</v>
          </cell>
        </row>
        <row r="2695">
          <cell r="A2695">
            <v>200.09999999999991</v>
          </cell>
          <cell r="B2695" t="str">
            <v>Coloc. acero zapata de muros, cols y vigas amarre</v>
          </cell>
          <cell r="C2695">
            <v>14.285714285714286</v>
          </cell>
          <cell r="D2695" t="str">
            <v>ML</v>
          </cell>
          <cell r="E2695">
            <v>153.82399999999998</v>
          </cell>
          <cell r="F2695">
            <v>0</v>
          </cell>
          <cell r="G2695">
            <v>2197.4899999999998</v>
          </cell>
          <cell r="H2695">
            <v>0</v>
          </cell>
        </row>
        <row r="2696">
          <cell r="A2696">
            <v>300.18999999999983</v>
          </cell>
          <cell r="B2696" t="str">
            <v>Vigas sobre muros &lt; 0.30m</v>
          </cell>
          <cell r="C2696">
            <v>14.285714285714286</v>
          </cell>
          <cell r="D2696" t="str">
            <v>ML</v>
          </cell>
          <cell r="E2696">
            <v>231</v>
          </cell>
          <cell r="F2696">
            <v>0</v>
          </cell>
          <cell r="G2696">
            <v>3300</v>
          </cell>
          <cell r="H2696">
            <v>0</v>
          </cell>
        </row>
        <row r="2697">
          <cell r="B2697" t="str">
            <v>Total/UND</v>
          </cell>
          <cell r="G2697">
            <v>21505.87</v>
          </cell>
          <cell r="H2697">
            <v>2881.49</v>
          </cell>
          <cell r="I2697">
            <v>24387.360000000001</v>
          </cell>
        </row>
        <row r="2699">
          <cell r="A2699">
            <v>105.20100000000009</v>
          </cell>
          <cell r="B2699" t="str">
            <v>VIGA V1- T (0.20X0.40)MTS, F'C=210KG/CM2, 5Ø1/2, EST. Ø3/8"@0.20M 2Ø1/2 EN ADICIONALES</v>
          </cell>
          <cell r="C2699">
            <v>1</v>
          </cell>
          <cell r="D2699" t="str">
            <v>M3</v>
          </cell>
          <cell r="G2699">
            <v>21123.530000000002</v>
          </cell>
          <cell r="H2699">
            <v>2936.38</v>
          </cell>
          <cell r="I2699">
            <v>24059.910000000003</v>
          </cell>
        </row>
        <row r="2700">
          <cell r="B2700" t="str">
            <v>Volumen Análisis</v>
          </cell>
          <cell r="C2700">
            <v>1</v>
          </cell>
          <cell r="D2700" t="str">
            <v>M3</v>
          </cell>
        </row>
        <row r="2701">
          <cell r="B2701" t="str">
            <v>Materiales y Equipos</v>
          </cell>
        </row>
        <row r="2702">
          <cell r="A2702" t="str">
            <v>AE002</v>
          </cell>
          <cell r="B2702" t="str">
            <v>Acero Estruc. Grado 40-60, 1/2" x 20 a 30 pies</v>
          </cell>
          <cell r="C2702">
            <v>1.7868999999999999</v>
          </cell>
          <cell r="D2702" t="str">
            <v>QQ</v>
          </cell>
          <cell r="E2702">
            <v>3220.3389830508477</v>
          </cell>
          <cell r="F2702">
            <v>579.66101694915255</v>
          </cell>
          <cell r="G2702">
            <v>5754.42</v>
          </cell>
          <cell r="H2702">
            <v>1035.8</v>
          </cell>
        </row>
        <row r="2703">
          <cell r="A2703" t="str">
            <v>AE001</v>
          </cell>
          <cell r="B2703" t="str">
            <v>Acero Estruc. Grado 40-60, 3/8" x 20 a 30 pies</v>
          </cell>
          <cell r="C2703">
            <v>0.88</v>
          </cell>
          <cell r="D2703" t="str">
            <v>QQ</v>
          </cell>
          <cell r="E2703">
            <v>3220.3389830508477</v>
          </cell>
          <cell r="F2703">
            <v>579.66101694915255</v>
          </cell>
          <cell r="G2703">
            <v>2833.9</v>
          </cell>
          <cell r="H2703">
            <v>510.1</v>
          </cell>
        </row>
        <row r="2704">
          <cell r="A2704" t="str">
            <v>AE003</v>
          </cell>
          <cell r="B2704" t="str">
            <v>Acero Estruc. Grado 40-60, 3/4" x 20 a 30 pies</v>
          </cell>
          <cell r="C2704">
            <v>0</v>
          </cell>
          <cell r="D2704" t="str">
            <v>QQ</v>
          </cell>
          <cell r="E2704">
            <v>3220.3389830508477</v>
          </cell>
          <cell r="F2704">
            <v>579.66101694915255</v>
          </cell>
          <cell r="G2704">
            <v>0</v>
          </cell>
          <cell r="H2704">
            <v>0</v>
          </cell>
        </row>
        <row r="2705">
          <cell r="A2705" t="str">
            <v>HI003</v>
          </cell>
          <cell r="B2705" t="str">
            <v>Hormigón 240 Kg/cm2 (incluye bomba y colocación)</v>
          </cell>
          <cell r="C2705">
            <v>1.1000000000000001</v>
          </cell>
          <cell r="D2705" t="str">
            <v>M3</v>
          </cell>
          <cell r="E2705">
            <v>6525.42372881356</v>
          </cell>
          <cell r="F2705">
            <v>1174.5762711864409</v>
          </cell>
          <cell r="G2705">
            <v>7177.97</v>
          </cell>
          <cell r="H2705">
            <v>1292.03</v>
          </cell>
        </row>
        <row r="2706">
          <cell r="A2706" t="str">
            <v>AE016</v>
          </cell>
          <cell r="B2706" t="str">
            <v>Alambre Galvanizado Calibre 18 (Varillas)</v>
          </cell>
          <cell r="C2706">
            <v>5.3338000000000001</v>
          </cell>
          <cell r="D2706" t="str">
            <v>LB</v>
          </cell>
          <cell r="E2706">
            <v>102.54237288135593</v>
          </cell>
          <cell r="F2706">
            <v>18.457627118644066</v>
          </cell>
          <cell r="G2706">
            <v>546.94000000000005</v>
          </cell>
          <cell r="H2706">
            <v>98.45</v>
          </cell>
        </row>
        <row r="2707">
          <cell r="B2707" t="str">
            <v>Mano de Obra</v>
          </cell>
        </row>
        <row r="2708">
          <cell r="A2708">
            <v>200.09999999999991</v>
          </cell>
          <cell r="B2708" t="str">
            <v>Coloc. acero zapata de muros, cols y vigas amarre</v>
          </cell>
          <cell r="C2708">
            <v>12.499999999999998</v>
          </cell>
          <cell r="D2708" t="str">
            <v>ML</v>
          </cell>
          <cell r="E2708">
            <v>153.82399999999998</v>
          </cell>
          <cell r="F2708">
            <v>0</v>
          </cell>
          <cell r="G2708">
            <v>1922.8</v>
          </cell>
          <cell r="H2708">
            <v>0</v>
          </cell>
        </row>
        <row r="2709">
          <cell r="A2709">
            <v>300.18999999999983</v>
          </cell>
          <cell r="B2709" t="str">
            <v>Vigas sobre muros &lt; 0.30m</v>
          </cell>
          <cell r="C2709">
            <v>12.499999999999998</v>
          </cell>
          <cell r="D2709" t="str">
            <v>ML</v>
          </cell>
          <cell r="E2709">
            <v>231</v>
          </cell>
          <cell r="F2709">
            <v>0</v>
          </cell>
          <cell r="G2709">
            <v>2887.5</v>
          </cell>
          <cell r="H2709">
            <v>0</v>
          </cell>
        </row>
        <row r="2710">
          <cell r="B2710" t="str">
            <v>Total/UND</v>
          </cell>
          <cell r="G2710">
            <v>21123.530000000002</v>
          </cell>
          <cell r="H2710">
            <v>2936.38</v>
          </cell>
          <cell r="I2710">
            <v>24059.910000000003</v>
          </cell>
        </row>
        <row r="2712">
          <cell r="A2712">
            <v>105.2110000000001</v>
          </cell>
          <cell r="B2712" t="str">
            <v>VIGA DE AMARRE (0.20X0.35)MTS, F'C=210KG/CM2, 5Ø1/2, EST. Ø3/8"@0.23M 2Ø1/2 EN ADICIONALES CAPILLAS</v>
          </cell>
          <cell r="C2712">
            <v>1</v>
          </cell>
          <cell r="D2712" t="str">
            <v>M3</v>
          </cell>
          <cell r="G2712">
            <v>21855.260000000002</v>
          </cell>
          <cell r="H2712">
            <v>2944.39</v>
          </cell>
          <cell r="I2712">
            <v>24799.65</v>
          </cell>
        </row>
        <row r="2713">
          <cell r="B2713" t="str">
            <v>Volumen Análisis</v>
          </cell>
          <cell r="C2713">
            <v>1</v>
          </cell>
          <cell r="D2713" t="str">
            <v>M3</v>
          </cell>
        </row>
        <row r="2714">
          <cell r="B2714" t="str">
            <v>Materiales y Equipos</v>
          </cell>
        </row>
        <row r="2715">
          <cell r="A2715" t="str">
            <v>AE002</v>
          </cell>
          <cell r="B2715" t="str">
            <v>Acero Estruc. Grado 40-60, 1/2" x 20 a 30 pies</v>
          </cell>
          <cell r="C2715">
            <v>1.8638999999999999</v>
          </cell>
          <cell r="D2715" t="str">
            <v>QQ</v>
          </cell>
          <cell r="E2715">
            <v>3220.3389830508477</v>
          </cell>
          <cell r="F2715">
            <v>579.66101694915255</v>
          </cell>
          <cell r="G2715">
            <v>6002.39</v>
          </cell>
          <cell r="H2715">
            <v>1080.43</v>
          </cell>
        </row>
        <row r="2716">
          <cell r="A2716" t="str">
            <v>AE001</v>
          </cell>
          <cell r="B2716" t="str">
            <v>Acero Estruc. Grado 40-60, 3/8" x 20 a 30 pies</v>
          </cell>
          <cell r="C2716">
            <v>0.81599999999999995</v>
          </cell>
          <cell r="D2716" t="str">
            <v>QQ</v>
          </cell>
          <cell r="E2716">
            <v>3220.3389830508477</v>
          </cell>
          <cell r="F2716">
            <v>579.66101694915255</v>
          </cell>
          <cell r="G2716">
            <v>2627.8</v>
          </cell>
          <cell r="H2716">
            <v>473</v>
          </cell>
        </row>
        <row r="2717">
          <cell r="A2717" t="str">
            <v>AE003</v>
          </cell>
          <cell r="B2717" t="str">
            <v>Acero Estruc. Grado 40-60, 3/4" x 20 a 30 pies</v>
          </cell>
          <cell r="C2717">
            <v>0</v>
          </cell>
          <cell r="D2717" t="str">
            <v>QQ</v>
          </cell>
          <cell r="E2717">
            <v>3220.3389830508477</v>
          </cell>
          <cell r="F2717">
            <v>579.66101694915255</v>
          </cell>
          <cell r="G2717">
            <v>0</v>
          </cell>
          <cell r="H2717">
            <v>0</v>
          </cell>
        </row>
        <row r="2718">
          <cell r="A2718" t="str">
            <v>HI003</v>
          </cell>
          <cell r="B2718" t="str">
            <v>Hormigón 240 Kg/cm2 (incluye bomba y colocación)</v>
          </cell>
          <cell r="C2718">
            <v>1.1000000000000001</v>
          </cell>
          <cell r="D2718" t="str">
            <v>M3</v>
          </cell>
          <cell r="E2718">
            <v>6525.42372881356</v>
          </cell>
          <cell r="F2718">
            <v>1174.5762711864409</v>
          </cell>
          <cell r="G2718">
            <v>7177.97</v>
          </cell>
          <cell r="H2718">
            <v>1292.03</v>
          </cell>
        </row>
        <row r="2719">
          <cell r="A2719" t="str">
            <v>AE016</v>
          </cell>
          <cell r="B2719" t="str">
            <v>Alambre Galvanizado Calibre 18 (Varillas)</v>
          </cell>
          <cell r="C2719">
            <v>5.3597999999999999</v>
          </cell>
          <cell r="D2719" t="str">
            <v>LB</v>
          </cell>
          <cell r="E2719">
            <v>102.54237288135593</v>
          </cell>
          <cell r="F2719">
            <v>18.457627118644066</v>
          </cell>
          <cell r="G2719">
            <v>549.61</v>
          </cell>
          <cell r="H2719">
            <v>98.93</v>
          </cell>
        </row>
        <row r="2720">
          <cell r="B2720" t="str">
            <v>Mano de Obra</v>
          </cell>
        </row>
        <row r="2721">
          <cell r="A2721">
            <v>200.09999999999991</v>
          </cell>
          <cell r="B2721" t="str">
            <v>Coloc. acero zapata de muros, cols y vigas amarre</v>
          </cell>
          <cell r="C2721">
            <v>14.285714285714286</v>
          </cell>
          <cell r="D2721" t="str">
            <v>ML</v>
          </cell>
          <cell r="E2721">
            <v>153.82399999999998</v>
          </cell>
          <cell r="F2721">
            <v>0</v>
          </cell>
          <cell r="G2721">
            <v>2197.4899999999998</v>
          </cell>
          <cell r="H2721">
            <v>0</v>
          </cell>
        </row>
        <row r="2722">
          <cell r="A2722">
            <v>300.18999999999983</v>
          </cell>
          <cell r="B2722" t="str">
            <v>Vigas sobre muros &lt; 0.30m</v>
          </cell>
          <cell r="C2722">
            <v>14.285714285714286</v>
          </cell>
          <cell r="D2722" t="str">
            <v>ML</v>
          </cell>
          <cell r="E2722">
            <v>231</v>
          </cell>
          <cell r="F2722">
            <v>0</v>
          </cell>
          <cell r="G2722">
            <v>3300</v>
          </cell>
          <cell r="H2722">
            <v>0</v>
          </cell>
        </row>
        <row r="2723">
          <cell r="B2723" t="str">
            <v>Total/UND</v>
          </cell>
          <cell r="G2723">
            <v>21855.260000000002</v>
          </cell>
          <cell r="H2723">
            <v>2944.39</v>
          </cell>
          <cell r="I2723">
            <v>24799.65</v>
          </cell>
        </row>
        <row r="2725">
          <cell r="A2725">
            <v>105.2210000000001</v>
          </cell>
          <cell r="B2725" t="str">
            <v>VIGA DINTEL (0.20X0.35)MTS, F'C=210KG/CM2, 5Ø1/2,2Ø3/8 EN ADIC.  EST. Ø3/8"@0.20M CAPILLAS</v>
          </cell>
          <cell r="C2725">
            <v>1</v>
          </cell>
          <cell r="D2725" t="str">
            <v>M3</v>
          </cell>
          <cell r="G2725">
            <v>24782.959999999999</v>
          </cell>
          <cell r="H2725">
            <v>3471.3799999999997</v>
          </cell>
          <cell r="I2725">
            <v>28254.34</v>
          </cell>
        </row>
        <row r="2726">
          <cell r="B2726" t="str">
            <v>Volumen Análisis</v>
          </cell>
          <cell r="C2726">
            <v>1</v>
          </cell>
          <cell r="D2726" t="str">
            <v>M3</v>
          </cell>
        </row>
        <row r="2727">
          <cell r="B2727" t="str">
            <v>Materiales y Equipos</v>
          </cell>
        </row>
        <row r="2728">
          <cell r="A2728" t="str">
            <v>AE002</v>
          </cell>
          <cell r="B2728" t="str">
            <v>Acero Estruc. Grado 40-60, 1/2" x 20 a 30 pies</v>
          </cell>
          <cell r="C2728">
            <v>2.1335999999999999</v>
          </cell>
          <cell r="D2728" t="str">
            <v>QQ</v>
          </cell>
          <cell r="E2728">
            <v>3220.3389830508477</v>
          </cell>
          <cell r="F2728">
            <v>579.66101694915255</v>
          </cell>
          <cell r="G2728">
            <v>6870.92</v>
          </cell>
          <cell r="H2728">
            <v>1236.76</v>
          </cell>
        </row>
        <row r="2729">
          <cell r="A2729" t="str">
            <v>AE001</v>
          </cell>
          <cell r="B2729" t="str">
            <v>Acero Estruc. Grado 40-60, 3/8" x 20 a 30 pies</v>
          </cell>
          <cell r="C2729">
            <v>1.401</v>
          </cell>
          <cell r="D2729" t="str">
            <v>QQ</v>
          </cell>
          <cell r="E2729">
            <v>3220.3389830508477</v>
          </cell>
          <cell r="F2729">
            <v>579.66101694915255</v>
          </cell>
          <cell r="G2729">
            <v>4511.6899999999996</v>
          </cell>
          <cell r="H2729">
            <v>812.11</v>
          </cell>
        </row>
        <row r="2730">
          <cell r="A2730" t="str">
            <v>AE003</v>
          </cell>
          <cell r="B2730" t="str">
            <v>Acero Estruc. Grado 40-60, 3/4" x 20 a 30 pies</v>
          </cell>
          <cell r="C2730">
            <v>0</v>
          </cell>
          <cell r="D2730" t="str">
            <v>QQ</v>
          </cell>
          <cell r="E2730">
            <v>3220.3389830508477</v>
          </cell>
          <cell r="F2730">
            <v>579.66101694915255</v>
          </cell>
          <cell r="G2730">
            <v>0</v>
          </cell>
          <cell r="H2730">
            <v>0</v>
          </cell>
        </row>
        <row r="2731">
          <cell r="A2731" t="str">
            <v>HI003</v>
          </cell>
          <cell r="B2731" t="str">
            <v>Hormigón 240 Kg/cm2 (incluye bomba y colocación)</v>
          </cell>
          <cell r="C2731">
            <v>1.1000000000000001</v>
          </cell>
          <cell r="D2731" t="str">
            <v>M3</v>
          </cell>
          <cell r="E2731">
            <v>6525.42372881356</v>
          </cell>
          <cell r="F2731">
            <v>1174.5762711864409</v>
          </cell>
          <cell r="G2731">
            <v>7177.97</v>
          </cell>
          <cell r="H2731">
            <v>1292.03</v>
          </cell>
        </row>
        <row r="2732">
          <cell r="A2732" t="str">
            <v>AE016</v>
          </cell>
          <cell r="B2732" t="str">
            <v>Alambre Galvanizado Calibre 18 (Varillas)</v>
          </cell>
          <cell r="C2732">
            <v>7.0692000000000004</v>
          </cell>
          <cell r="D2732" t="str">
            <v>LB</v>
          </cell>
          <cell r="E2732">
            <v>102.54237288135593</v>
          </cell>
          <cell r="F2732">
            <v>18.457627118644066</v>
          </cell>
          <cell r="G2732">
            <v>724.89</v>
          </cell>
          <cell r="H2732">
            <v>130.47999999999999</v>
          </cell>
        </row>
        <row r="2733">
          <cell r="B2733" t="str">
            <v>Mano de Obra</v>
          </cell>
        </row>
        <row r="2734">
          <cell r="A2734">
            <v>200.09999999999991</v>
          </cell>
          <cell r="B2734" t="str">
            <v>Coloc. acero zapata de muros, cols y vigas amarre</v>
          </cell>
          <cell r="C2734">
            <v>14.285714285714286</v>
          </cell>
          <cell r="D2734" t="str">
            <v>ML</v>
          </cell>
          <cell r="E2734">
            <v>153.82399999999998</v>
          </cell>
          <cell r="F2734">
            <v>0</v>
          </cell>
          <cell r="G2734">
            <v>2197.4899999999998</v>
          </cell>
          <cell r="H2734">
            <v>0</v>
          </cell>
        </row>
        <row r="2735">
          <cell r="A2735">
            <v>300.18999999999983</v>
          </cell>
          <cell r="B2735" t="str">
            <v>Vigas sobre muros &lt; 0.30m</v>
          </cell>
          <cell r="C2735">
            <v>14.285714285714286</v>
          </cell>
          <cell r="D2735" t="str">
            <v>ML</v>
          </cell>
          <cell r="E2735">
            <v>231</v>
          </cell>
          <cell r="F2735">
            <v>0</v>
          </cell>
          <cell r="G2735">
            <v>3300</v>
          </cell>
          <cell r="H2735">
            <v>0</v>
          </cell>
        </row>
        <row r="2736">
          <cell r="B2736" t="str">
            <v>Total/UND</v>
          </cell>
          <cell r="G2736">
            <v>24782.959999999999</v>
          </cell>
          <cell r="H2736">
            <v>3471.3799999999997</v>
          </cell>
          <cell r="I2736">
            <v>28254.34</v>
          </cell>
        </row>
        <row r="2738">
          <cell r="A2738">
            <v>105.23100000000011</v>
          </cell>
          <cell r="B2738" t="str">
            <v>VIGA V1-T (0.15X0.20)MTS, F'C=210KG/CM2 (LIG.), 5Ø3/8", EST. Ø3/8"@0.20M</v>
          </cell>
          <cell r="C2738">
            <v>1</v>
          </cell>
          <cell r="D2738" t="str">
            <v>M3</v>
          </cell>
          <cell r="G2738">
            <v>30614.32</v>
          </cell>
          <cell r="H2738">
            <v>3581.92</v>
          </cell>
          <cell r="I2738">
            <v>34196.239999999998</v>
          </cell>
        </row>
        <row r="2739">
          <cell r="B2739" t="str">
            <v>Volumen Análisis</v>
          </cell>
          <cell r="C2739">
            <v>1</v>
          </cell>
          <cell r="D2739" t="str">
            <v>M3</v>
          </cell>
        </row>
        <row r="2740">
          <cell r="B2740" t="str">
            <v>Materiales y Equipos</v>
          </cell>
        </row>
        <row r="2741">
          <cell r="A2741" t="str">
            <v>AE004</v>
          </cell>
          <cell r="B2741" t="str">
            <v>Acero Estruc. Grado 40-60, 1" x 20 a 30 pies</v>
          </cell>
          <cell r="C2741">
            <v>0</v>
          </cell>
          <cell r="D2741" t="str">
            <v>QQ</v>
          </cell>
          <cell r="E2741">
            <v>3220.3389830508477</v>
          </cell>
          <cell r="F2741">
            <v>579.66101694915255</v>
          </cell>
          <cell r="G2741">
            <v>0</v>
          </cell>
          <cell r="H2741">
            <v>0</v>
          </cell>
        </row>
        <row r="2742">
          <cell r="A2742" t="str">
            <v>AE003</v>
          </cell>
          <cell r="B2742" t="str">
            <v>Acero Estruc. Grado 40-60, 3/4" x 20 a 30 pies</v>
          </cell>
          <cell r="C2742">
            <v>0</v>
          </cell>
          <cell r="D2742" t="str">
            <v>QQ</v>
          </cell>
          <cell r="E2742">
            <v>3220.3389830508477</v>
          </cell>
          <cell r="F2742">
            <v>579.66101694915255</v>
          </cell>
          <cell r="G2742">
            <v>0</v>
          </cell>
          <cell r="H2742">
            <v>0</v>
          </cell>
        </row>
        <row r="2743">
          <cell r="A2743" t="str">
            <v>AE002</v>
          </cell>
          <cell r="B2743" t="str">
            <v>Acero Estruc. Grado 40-60, 1/2" x 20 a 30 pies</v>
          </cell>
          <cell r="C2743">
            <v>0</v>
          </cell>
          <cell r="D2743" t="str">
            <v>QQ</v>
          </cell>
          <cell r="E2743">
            <v>3220.3389830508477</v>
          </cell>
          <cell r="F2743">
            <v>579.66101694915255</v>
          </cell>
          <cell r="G2743">
            <v>0</v>
          </cell>
          <cell r="H2743">
            <v>0</v>
          </cell>
        </row>
        <row r="2744">
          <cell r="A2744" t="str">
            <v>AE001</v>
          </cell>
          <cell r="B2744" t="str">
            <v>Acero Estruc. Grado 40-60, 3/8" x 20 a 30 pies</v>
          </cell>
          <cell r="C2744">
            <v>3.9889999999999999</v>
          </cell>
          <cell r="D2744" t="str">
            <v>QQ</v>
          </cell>
          <cell r="E2744">
            <v>3220.3389830508477</v>
          </cell>
          <cell r="F2744">
            <v>579.66101694915255</v>
          </cell>
          <cell r="G2744">
            <v>12845.93</v>
          </cell>
          <cell r="H2744">
            <v>2312.27</v>
          </cell>
        </row>
        <row r="2745">
          <cell r="A2745">
            <v>102.05000000000003</v>
          </cell>
          <cell r="B2745" t="str">
            <v>Vaciado y ligado Hormigón 1:2:4 - 10% desp</v>
          </cell>
          <cell r="C2745">
            <v>1.1000000000000001</v>
          </cell>
          <cell r="D2745" t="str">
            <v>M3</v>
          </cell>
          <cell r="E2745">
            <v>7357.4800000000005</v>
          </cell>
          <cell r="F2745">
            <v>1020.36</v>
          </cell>
          <cell r="G2745">
            <v>8093.23</v>
          </cell>
          <cell r="H2745">
            <v>1122.4000000000001</v>
          </cell>
        </row>
        <row r="2747">
          <cell r="A2747" t="str">
            <v>AE016</v>
          </cell>
          <cell r="B2747" t="str">
            <v>Alambre Galvanizado Calibre 18 (Varillas)</v>
          </cell>
          <cell r="C2747">
            <v>7.9779999999999998</v>
          </cell>
          <cell r="D2747" t="str">
            <v>LB</v>
          </cell>
          <cell r="E2747">
            <v>102.54237288135593</v>
          </cell>
          <cell r="F2747">
            <v>18.457627118644066</v>
          </cell>
          <cell r="G2747">
            <v>818.08</v>
          </cell>
          <cell r="H2747">
            <v>147.25</v>
          </cell>
        </row>
        <row r="2748">
          <cell r="B2748" t="str">
            <v>Mano de Obra</v>
          </cell>
        </row>
        <row r="2749">
          <cell r="A2749">
            <v>200.05999999999995</v>
          </cell>
          <cell r="B2749" t="str">
            <v>Coloc. acero normal</v>
          </cell>
          <cell r="C2749">
            <v>3.9889999999999999</v>
          </cell>
          <cell r="D2749" t="str">
            <v>QQ</v>
          </cell>
          <cell r="E2749">
            <v>465.55015207360725</v>
          </cell>
          <cell r="F2749">
            <v>0</v>
          </cell>
          <cell r="G2749">
            <v>1857.08</v>
          </cell>
          <cell r="H2749">
            <v>0</v>
          </cell>
        </row>
        <row r="2750">
          <cell r="A2750">
            <v>300.17999999999984</v>
          </cell>
          <cell r="B2750" t="str">
            <v>VIGA de amarre &lt; 0.30m</v>
          </cell>
          <cell r="C2750">
            <v>33.333333333333336</v>
          </cell>
          <cell r="D2750" t="str">
            <v>ML</v>
          </cell>
          <cell r="E2750">
            <v>210</v>
          </cell>
          <cell r="F2750">
            <v>0</v>
          </cell>
          <cell r="G2750">
            <v>7000</v>
          </cell>
          <cell r="H2750">
            <v>0</v>
          </cell>
        </row>
        <row r="2751">
          <cell r="B2751" t="str">
            <v>Total/UND</v>
          </cell>
          <cell r="G2751">
            <v>30614.32</v>
          </cell>
          <cell r="H2751">
            <v>3581.92</v>
          </cell>
          <cell r="I2751">
            <v>34196.239999999998</v>
          </cell>
        </row>
        <row r="2753">
          <cell r="A2753">
            <v>105.24100000000011</v>
          </cell>
          <cell r="B2753" t="str">
            <v>DINTEL (0.15X0.20)MTS, H. I. F'C=210KG/CM2,5Ø3/8", EST. Ø3/8"@0.20</v>
          </cell>
          <cell r="C2753">
            <v>1</v>
          </cell>
          <cell r="D2753" t="str">
            <v>M3</v>
          </cell>
          <cell r="G2753">
            <v>31167.010000000002</v>
          </cell>
          <cell r="H2753">
            <v>3301.1200000000003</v>
          </cell>
          <cell r="I2753">
            <v>34468.130000000005</v>
          </cell>
        </row>
        <row r="2754">
          <cell r="B2754" t="str">
            <v>Volumen Análisis</v>
          </cell>
          <cell r="C2754">
            <v>1</v>
          </cell>
          <cell r="D2754" t="str">
            <v>M3</v>
          </cell>
        </row>
        <row r="2755">
          <cell r="B2755" t="str">
            <v>Materiales y Equipos</v>
          </cell>
        </row>
        <row r="2756">
          <cell r="A2756" t="str">
            <v>AE002</v>
          </cell>
          <cell r="B2756" t="str">
            <v>Acero Estruc. Grado 40-60, 1/2" x 20 a 30 pies</v>
          </cell>
          <cell r="C2756">
            <v>0</v>
          </cell>
          <cell r="D2756" t="str">
            <v>QQ</v>
          </cell>
          <cell r="E2756">
            <v>3220.3389830508477</v>
          </cell>
          <cell r="F2756">
            <v>579.66101694915255</v>
          </cell>
          <cell r="G2756">
            <v>0</v>
          </cell>
          <cell r="H2756">
            <v>0</v>
          </cell>
        </row>
        <row r="2757">
          <cell r="A2757" t="str">
            <v>AE001</v>
          </cell>
          <cell r="B2757" t="str">
            <v>Acero Estruc. Grado 40-60, 3/8" x 20 a 30 pies</v>
          </cell>
          <cell r="C2757">
            <v>3.3527</v>
          </cell>
          <cell r="D2757" t="str">
            <v>QQ</v>
          </cell>
          <cell r="E2757">
            <v>3220.3389830508477</v>
          </cell>
          <cell r="F2757">
            <v>579.66101694915255</v>
          </cell>
          <cell r="G2757">
            <v>10796.83</v>
          </cell>
          <cell r="H2757">
            <v>1943.43</v>
          </cell>
        </row>
        <row r="2758">
          <cell r="A2758" t="str">
            <v>HI002</v>
          </cell>
          <cell r="B2758" t="str">
            <v>Hormigón 210 Kg/cm2 (incluye bomba y colocación)</v>
          </cell>
          <cell r="C2758">
            <v>1.05</v>
          </cell>
          <cell r="D2758" t="str">
            <v>M3</v>
          </cell>
          <cell r="E2758">
            <v>6528.69</v>
          </cell>
          <cell r="F2758">
            <v>1175.1641999999999</v>
          </cell>
          <cell r="G2758">
            <v>6855.12</v>
          </cell>
          <cell r="H2758">
            <v>1233.92</v>
          </cell>
        </row>
        <row r="2759">
          <cell r="A2759" t="str">
            <v>AE016</v>
          </cell>
          <cell r="B2759" t="str">
            <v>Alambre Galvanizado Calibre 18 (Varillas)</v>
          </cell>
          <cell r="C2759">
            <v>6.7054</v>
          </cell>
          <cell r="D2759" t="str">
            <v>LB</v>
          </cell>
          <cell r="E2759">
            <v>102.54237288135593</v>
          </cell>
          <cell r="F2759">
            <v>18.457627118644066</v>
          </cell>
          <cell r="G2759">
            <v>687.59</v>
          </cell>
          <cell r="H2759">
            <v>123.77</v>
          </cell>
        </row>
        <row r="2760">
          <cell r="B2760" t="str">
            <v>Mano de Obra</v>
          </cell>
        </row>
        <row r="2761">
          <cell r="A2761">
            <v>200.09999999999991</v>
          </cell>
          <cell r="B2761" t="str">
            <v>Coloc. acero zapata de muros, cols y vigas amarre</v>
          </cell>
          <cell r="C2761">
            <v>33.333333333333336</v>
          </cell>
          <cell r="D2761" t="str">
            <v>ML</v>
          </cell>
          <cell r="E2761">
            <v>153.82399999999998</v>
          </cell>
          <cell r="F2761">
            <v>0</v>
          </cell>
          <cell r="G2761">
            <v>5127.47</v>
          </cell>
          <cell r="H2761">
            <v>0</v>
          </cell>
        </row>
        <row r="2762">
          <cell r="A2762">
            <v>300.18999999999983</v>
          </cell>
          <cell r="B2762" t="str">
            <v>Vigas sobre muros &lt; 0.30m</v>
          </cell>
          <cell r="C2762">
            <v>33.333333333333336</v>
          </cell>
          <cell r="D2762" t="str">
            <v>ML</v>
          </cell>
          <cell r="E2762">
            <v>231</v>
          </cell>
          <cell r="F2762">
            <v>0</v>
          </cell>
          <cell r="G2762">
            <v>7700</v>
          </cell>
          <cell r="H2762">
            <v>0</v>
          </cell>
        </row>
        <row r="2763">
          <cell r="B2763" t="str">
            <v>Total/UND</v>
          </cell>
          <cell r="G2763">
            <v>31167.010000000002</v>
          </cell>
          <cell r="H2763">
            <v>3301.1200000000003</v>
          </cell>
          <cell r="I2763">
            <v>34468.130000000005</v>
          </cell>
        </row>
        <row r="2765">
          <cell r="A2765">
            <v>105.25100000000012</v>
          </cell>
          <cell r="B2765" t="str">
            <v xml:space="preserve">VIGA V1- T (0.20X0.40)MTS, F'C=210KG/CM2, 8Ø1/2, EST. Ø3/8"@0.15M 2 Ø3/8 adiccionales </v>
          </cell>
          <cell r="C2765">
            <v>1</v>
          </cell>
          <cell r="D2765" t="str">
            <v>M3</v>
          </cell>
          <cell r="G2765">
            <v>24669.190000000002</v>
          </cell>
          <cell r="H2765">
            <v>3574.59</v>
          </cell>
          <cell r="I2765">
            <v>28243.780000000002</v>
          </cell>
        </row>
        <row r="2766">
          <cell r="B2766" t="str">
            <v>Volumen Análisis</v>
          </cell>
          <cell r="C2766">
            <v>1</v>
          </cell>
          <cell r="D2766" t="str">
            <v>M3</v>
          </cell>
        </row>
        <row r="2767">
          <cell r="B2767" t="str">
            <v>Materiales y Equipos</v>
          </cell>
        </row>
        <row r="2768">
          <cell r="A2768" t="str">
            <v>AE002</v>
          </cell>
          <cell r="B2768" t="str">
            <v>Acero Estruc. Grado 40-60, 1/2" x 20 a 30 pies</v>
          </cell>
          <cell r="C2768">
            <v>2.4729999999999999</v>
          </cell>
          <cell r="D2768" t="str">
            <v>QQ</v>
          </cell>
          <cell r="E2768">
            <v>3220.3389830508477</v>
          </cell>
          <cell r="F2768">
            <v>579.66101694915255</v>
          </cell>
          <cell r="G2768">
            <v>7963.9</v>
          </cell>
          <cell r="H2768">
            <v>1433.5</v>
          </cell>
        </row>
        <row r="2769">
          <cell r="A2769" t="str">
            <v>AE001</v>
          </cell>
          <cell r="B2769" t="str">
            <v>Acero Estruc. Grado 40-60, 3/8" x 20 a 30 pies</v>
          </cell>
          <cell r="C2769">
            <v>1.2290000000000001</v>
          </cell>
          <cell r="D2769" t="str">
            <v>QQ</v>
          </cell>
          <cell r="E2769">
            <v>3220.3389830508477</v>
          </cell>
          <cell r="F2769">
            <v>579.66101694915255</v>
          </cell>
          <cell r="G2769">
            <v>3957.8</v>
          </cell>
          <cell r="H2769">
            <v>712.4</v>
          </cell>
        </row>
        <row r="2770">
          <cell r="A2770" t="str">
            <v>AE003</v>
          </cell>
          <cell r="B2770" t="str">
            <v>Acero Estruc. Grado 40-60, 3/4" x 20 a 30 pies</v>
          </cell>
          <cell r="C2770">
            <v>0</v>
          </cell>
          <cell r="D2770" t="str">
            <v>QQ</v>
          </cell>
          <cell r="E2770">
            <v>3220.3389830508477</v>
          </cell>
          <cell r="F2770">
            <v>579.66101694915255</v>
          </cell>
          <cell r="G2770">
            <v>0</v>
          </cell>
          <cell r="H2770">
            <v>0</v>
          </cell>
        </row>
        <row r="2771">
          <cell r="A2771" t="str">
            <v>HI003</v>
          </cell>
          <cell r="B2771" t="str">
            <v>Hormigón 240 Kg/cm2 (incluye bomba y colocación)</v>
          </cell>
          <cell r="C2771">
            <v>1.1000000000000001</v>
          </cell>
          <cell r="D2771" t="str">
            <v>M3</v>
          </cell>
          <cell r="E2771">
            <v>6525.42372881356</v>
          </cell>
          <cell r="F2771">
            <v>1174.5762711864409</v>
          </cell>
          <cell r="G2771">
            <v>7177.97</v>
          </cell>
          <cell r="H2771">
            <v>1292.03</v>
          </cell>
        </row>
        <row r="2772">
          <cell r="A2772" t="str">
            <v>AE016</v>
          </cell>
          <cell r="B2772" t="str">
            <v>Alambre Galvanizado Calibre 18 (Varillas)</v>
          </cell>
          <cell r="C2772">
            <v>7.4039999999999999</v>
          </cell>
          <cell r="D2772" t="str">
            <v>LB</v>
          </cell>
          <cell r="E2772">
            <v>102.54237288135593</v>
          </cell>
          <cell r="F2772">
            <v>18.457627118644066</v>
          </cell>
          <cell r="G2772">
            <v>759.22</v>
          </cell>
          <cell r="H2772">
            <v>136.66</v>
          </cell>
        </row>
        <row r="2773">
          <cell r="B2773" t="str">
            <v>Mano de Obra</v>
          </cell>
        </row>
        <row r="2774">
          <cell r="A2774">
            <v>200.09999999999991</v>
          </cell>
          <cell r="B2774" t="str">
            <v>Coloc. acero zapata de muros, cols y vigas amarre</v>
          </cell>
          <cell r="C2774">
            <v>12.499999999999998</v>
          </cell>
          <cell r="D2774" t="str">
            <v>ML</v>
          </cell>
          <cell r="E2774">
            <v>153.82399999999998</v>
          </cell>
          <cell r="F2774">
            <v>0</v>
          </cell>
          <cell r="G2774">
            <v>1922.8</v>
          </cell>
          <cell r="H2774">
            <v>0</v>
          </cell>
        </row>
        <row r="2775">
          <cell r="A2775">
            <v>300.18999999999983</v>
          </cell>
          <cell r="B2775" t="str">
            <v>Vigas sobre muros &lt; 0.30m</v>
          </cell>
          <cell r="C2775">
            <v>12.499999999999998</v>
          </cell>
          <cell r="D2775" t="str">
            <v>ML</v>
          </cell>
          <cell r="E2775">
            <v>231</v>
          </cell>
          <cell r="F2775">
            <v>0</v>
          </cell>
          <cell r="G2775">
            <v>2887.5</v>
          </cell>
          <cell r="H2775">
            <v>0</v>
          </cell>
        </row>
        <row r="2776">
          <cell r="B2776" t="str">
            <v>Total/UND</v>
          </cell>
          <cell r="G2776">
            <v>24669.190000000002</v>
          </cell>
          <cell r="H2776">
            <v>3574.59</v>
          </cell>
          <cell r="I2776">
            <v>28243.780000000002</v>
          </cell>
        </row>
        <row r="2778">
          <cell r="A2778">
            <v>105.26100000000012</v>
          </cell>
          <cell r="B2778" t="str">
            <v>VIGA DE TECHO DE AMARRE (0.20X0.40)MTS, F'C=210KG/CM2, 8Ø1/2, EST. Ø3/8"@0.15M</v>
          </cell>
          <cell r="C2778">
            <v>1</v>
          </cell>
          <cell r="D2778" t="str">
            <v>M3</v>
          </cell>
          <cell r="G2778">
            <v>24045.77</v>
          </cell>
          <cell r="H2778">
            <v>3462.3700000000003</v>
          </cell>
          <cell r="I2778">
            <v>27508.14</v>
          </cell>
        </row>
        <row r="2779">
          <cell r="B2779" t="str">
            <v>Volumen Análisis</v>
          </cell>
          <cell r="C2779">
            <v>1</v>
          </cell>
          <cell r="D2779" t="str">
            <v>M3</v>
          </cell>
        </row>
        <row r="2780">
          <cell r="B2780" t="str">
            <v>Materiales y Equipos</v>
          </cell>
        </row>
        <row r="2781">
          <cell r="A2781" t="str">
            <v>AE002</v>
          </cell>
          <cell r="B2781" t="str">
            <v>Acero Estruc. Grado 40-60, 1/2" x 20 a 30 pies</v>
          </cell>
          <cell r="C2781">
            <v>2.4969999999999999</v>
          </cell>
          <cell r="D2781" t="str">
            <v>QQ</v>
          </cell>
          <cell r="E2781">
            <v>3220.3389830508477</v>
          </cell>
          <cell r="F2781">
            <v>579.66101694915255</v>
          </cell>
          <cell r="G2781">
            <v>8041.19</v>
          </cell>
          <cell r="H2781">
            <v>1447.41</v>
          </cell>
        </row>
        <row r="2782">
          <cell r="A2782" t="str">
            <v>AE001</v>
          </cell>
          <cell r="B2782" t="str">
            <v>Acero Estruc. Grado 40-60, 3/8" x 20 a 30 pies</v>
          </cell>
          <cell r="C2782">
            <v>1.0229999999999999</v>
          </cell>
          <cell r="D2782" t="str">
            <v>QQ</v>
          </cell>
          <cell r="E2782">
            <v>3220.3389830508477</v>
          </cell>
          <cell r="F2782">
            <v>579.66101694915255</v>
          </cell>
          <cell r="G2782">
            <v>3294.41</v>
          </cell>
          <cell r="H2782">
            <v>592.99</v>
          </cell>
        </row>
        <row r="2783">
          <cell r="A2783" t="str">
            <v>AE003</v>
          </cell>
          <cell r="B2783" t="str">
            <v>Acero Estruc. Grado 40-60, 3/4" x 20 a 30 pies</v>
          </cell>
          <cell r="C2783">
            <v>0</v>
          </cell>
          <cell r="D2783" t="str">
            <v>QQ</v>
          </cell>
          <cell r="E2783">
            <v>3220.3389830508477</v>
          </cell>
          <cell r="F2783">
            <v>579.66101694915255</v>
          </cell>
          <cell r="G2783">
            <v>0</v>
          </cell>
          <cell r="H2783">
            <v>0</v>
          </cell>
        </row>
        <row r="2784">
          <cell r="A2784" t="str">
            <v>HI003</v>
          </cell>
          <cell r="B2784" t="str">
            <v>Hormigón 240 Kg/cm2 (incluye bomba y colocación)</v>
          </cell>
          <cell r="C2784">
            <v>1.1000000000000001</v>
          </cell>
          <cell r="D2784" t="str">
            <v>M3</v>
          </cell>
          <cell r="E2784">
            <v>6525.42372881356</v>
          </cell>
          <cell r="F2784">
            <v>1174.5762711864409</v>
          </cell>
          <cell r="G2784">
            <v>7177.97</v>
          </cell>
          <cell r="H2784">
            <v>1292.03</v>
          </cell>
        </row>
        <row r="2785">
          <cell r="A2785" t="str">
            <v>AE016</v>
          </cell>
          <cell r="B2785" t="str">
            <v>Alambre Galvanizado Calibre 18 (Varillas)</v>
          </cell>
          <cell r="C2785">
            <v>7.0399999999999991</v>
          </cell>
          <cell r="D2785" t="str">
            <v>LB</v>
          </cell>
          <cell r="E2785">
            <v>102.54237288135593</v>
          </cell>
          <cell r="F2785">
            <v>18.457627118644066</v>
          </cell>
          <cell r="G2785">
            <v>721.9</v>
          </cell>
          <cell r="H2785">
            <v>129.94</v>
          </cell>
        </row>
        <row r="2786">
          <cell r="B2786" t="str">
            <v>Mano de Obra</v>
          </cell>
        </row>
        <row r="2787">
          <cell r="A2787">
            <v>200.09999999999991</v>
          </cell>
          <cell r="B2787" t="str">
            <v>Coloc. acero zapata de muros, cols y vigas amarre</v>
          </cell>
          <cell r="C2787">
            <v>12.499999999999998</v>
          </cell>
          <cell r="D2787" t="str">
            <v>ML</v>
          </cell>
          <cell r="E2787">
            <v>153.82399999999998</v>
          </cell>
          <cell r="F2787">
            <v>0</v>
          </cell>
          <cell r="G2787">
            <v>1922.8</v>
          </cell>
          <cell r="H2787">
            <v>0</v>
          </cell>
        </row>
        <row r="2788">
          <cell r="A2788">
            <v>300.18999999999983</v>
          </cell>
          <cell r="B2788" t="str">
            <v>Vigas sobre muros &lt; 0.30m</v>
          </cell>
          <cell r="C2788">
            <v>12.499999999999998</v>
          </cell>
          <cell r="D2788" t="str">
            <v>ML</v>
          </cell>
          <cell r="E2788">
            <v>231</v>
          </cell>
          <cell r="F2788">
            <v>0</v>
          </cell>
          <cell r="G2788">
            <v>2887.5</v>
          </cell>
          <cell r="H2788">
            <v>0</v>
          </cell>
        </row>
        <row r="2789">
          <cell r="B2789" t="str">
            <v>Total/UND</v>
          </cell>
          <cell r="G2789">
            <v>24045.77</v>
          </cell>
          <cell r="H2789">
            <v>3462.3700000000003</v>
          </cell>
          <cell r="I2789">
            <v>27508.14</v>
          </cell>
        </row>
        <row r="2791">
          <cell r="A2791">
            <v>105.27100000000013</v>
          </cell>
          <cell r="B2791" t="str">
            <v>VIGA ESCALERA  (0.20X0.30)MTS, F'C=210KG/CM2, 4Ø1/2, 3Ø3/8"  EST. Ø3/8"@0.20M</v>
          </cell>
          <cell r="C2791">
            <v>1</v>
          </cell>
          <cell r="D2791" t="str">
            <v>M3</v>
          </cell>
          <cell r="G2791">
            <v>32873.410000000003</v>
          </cell>
          <cell r="H2791">
            <v>4762.74</v>
          </cell>
          <cell r="I2791">
            <v>37636.15</v>
          </cell>
        </row>
        <row r="2792">
          <cell r="B2792" t="str">
            <v>Volumen Análisis</v>
          </cell>
          <cell r="C2792">
            <v>1</v>
          </cell>
          <cell r="D2792" t="str">
            <v>M3</v>
          </cell>
        </row>
        <row r="2793">
          <cell r="B2793" t="str">
            <v>Materiales y Equipos</v>
          </cell>
        </row>
        <row r="2794">
          <cell r="A2794" t="str">
            <v>AE002</v>
          </cell>
          <cell r="B2794" t="str">
            <v>Acero Estruc. Grado 40-60, 1/2" x 20 a 30 pies</v>
          </cell>
          <cell r="C2794">
            <v>2.6469999999999998</v>
          </cell>
          <cell r="D2794" t="str">
            <v>QQ</v>
          </cell>
          <cell r="E2794">
            <v>3220.3389830508477</v>
          </cell>
          <cell r="F2794">
            <v>579.66101694915255</v>
          </cell>
          <cell r="G2794">
            <v>8524.24</v>
          </cell>
          <cell r="H2794">
            <v>1534.36</v>
          </cell>
        </row>
        <row r="2795">
          <cell r="A2795" t="str">
            <v>AE001</v>
          </cell>
          <cell r="B2795" t="str">
            <v>Acero Estruc. Grado 40-60, 3/8" x 20 a 30 pies</v>
          </cell>
          <cell r="C2795">
            <v>2.9820000000000002</v>
          </cell>
          <cell r="D2795" t="str">
            <v>QQ</v>
          </cell>
          <cell r="E2795">
            <v>3220.3389830508477</v>
          </cell>
          <cell r="F2795">
            <v>579.66101694915255</v>
          </cell>
          <cell r="G2795">
            <v>9603.0499999999993</v>
          </cell>
          <cell r="H2795">
            <v>1728.55</v>
          </cell>
        </row>
        <row r="2796">
          <cell r="A2796" t="str">
            <v>AE003</v>
          </cell>
          <cell r="B2796" t="str">
            <v>Acero Estruc. Grado 40-60, 3/4" x 20 a 30 pies</v>
          </cell>
          <cell r="C2796">
            <v>0</v>
          </cell>
          <cell r="D2796" t="str">
            <v>QQ</v>
          </cell>
          <cell r="E2796">
            <v>3220.3389830508477</v>
          </cell>
          <cell r="F2796">
            <v>579.66101694915255</v>
          </cell>
          <cell r="G2796">
            <v>0</v>
          </cell>
          <cell r="H2796">
            <v>0</v>
          </cell>
        </row>
        <row r="2797">
          <cell r="A2797" t="str">
            <v>HI003</v>
          </cell>
          <cell r="B2797" t="str">
            <v>Hormigón 240 Kg/cm2 (incluye bomba y colocación)</v>
          </cell>
          <cell r="C2797">
            <v>1.1000000000000001</v>
          </cell>
          <cell r="D2797" t="str">
            <v>M3</v>
          </cell>
          <cell r="E2797">
            <v>6525.42372881356</v>
          </cell>
          <cell r="F2797">
            <v>1174.5762711864409</v>
          </cell>
          <cell r="G2797">
            <v>7177.97</v>
          </cell>
          <cell r="H2797">
            <v>1292.03</v>
          </cell>
        </row>
        <row r="2798">
          <cell r="A2798" t="str">
            <v>AE016</v>
          </cell>
          <cell r="B2798" t="str">
            <v>Alambre Galvanizado Calibre 18 (Varillas)</v>
          </cell>
          <cell r="C2798">
            <v>11.257999999999999</v>
          </cell>
          <cell r="D2798" t="str">
            <v>LB</v>
          </cell>
          <cell r="E2798">
            <v>102.54237288135593</v>
          </cell>
          <cell r="F2798">
            <v>18.457627118644066</v>
          </cell>
          <cell r="G2798">
            <v>1154.42</v>
          </cell>
          <cell r="H2798">
            <v>207.8</v>
          </cell>
        </row>
        <row r="2799">
          <cell r="B2799" t="str">
            <v>Mano de Obra</v>
          </cell>
        </row>
        <row r="2800">
          <cell r="A2800">
            <v>200.09999999999991</v>
          </cell>
          <cell r="B2800" t="str">
            <v>Coloc. acero zapata de muros, cols y vigas amarre</v>
          </cell>
          <cell r="C2800">
            <v>16.666666666666668</v>
          </cell>
          <cell r="D2800" t="str">
            <v>ML</v>
          </cell>
          <cell r="E2800">
            <v>153.82399999999998</v>
          </cell>
          <cell r="F2800">
            <v>0</v>
          </cell>
          <cell r="G2800">
            <v>2563.73</v>
          </cell>
          <cell r="H2800">
            <v>0</v>
          </cell>
        </row>
        <row r="2801">
          <cell r="A2801">
            <v>300.18999999999983</v>
          </cell>
          <cell r="B2801" t="str">
            <v>Vigas sobre muros &lt; 0.30m</v>
          </cell>
          <cell r="C2801">
            <v>16.666666666666668</v>
          </cell>
          <cell r="D2801" t="str">
            <v>ML</v>
          </cell>
          <cell r="E2801">
            <v>231</v>
          </cell>
          <cell r="F2801">
            <v>0</v>
          </cell>
          <cell r="G2801">
            <v>3850</v>
          </cell>
          <cell r="H2801">
            <v>0</v>
          </cell>
        </row>
        <row r="2802">
          <cell r="B2802" t="str">
            <v>Total/UND</v>
          </cell>
          <cell r="G2802">
            <v>32873.410000000003</v>
          </cell>
          <cell r="H2802">
            <v>4762.74</v>
          </cell>
          <cell r="I2802">
            <v>37636.15</v>
          </cell>
        </row>
        <row r="2804">
          <cell r="A2804">
            <v>105.28100000000013</v>
          </cell>
          <cell r="B2804" t="str">
            <v>VIGA V1-T (0.15X0.20)MTS, F'C=210KG/CM2, 5Ø3/8", EST. Ø3/8"@0.20M</v>
          </cell>
          <cell r="C2804">
            <v>1</v>
          </cell>
          <cell r="D2804" t="str">
            <v>M3</v>
          </cell>
          <cell r="G2804">
            <v>36057.800000000003</v>
          </cell>
          <cell r="H2804">
            <v>4444.51</v>
          </cell>
          <cell r="I2804">
            <v>40502.310000000005</v>
          </cell>
        </row>
        <row r="2805">
          <cell r="B2805" t="str">
            <v>Volumen Análisis</v>
          </cell>
          <cell r="C2805">
            <v>1</v>
          </cell>
          <cell r="D2805" t="str">
            <v>M3</v>
          </cell>
        </row>
        <row r="2806">
          <cell r="B2806" t="str">
            <v>Materiales y Equipos</v>
          </cell>
        </row>
        <row r="2807">
          <cell r="A2807" t="str">
            <v>AE004</v>
          </cell>
          <cell r="B2807" t="str">
            <v>Acero Estruc. Grado 40-60, 1" x 20 a 30 pies</v>
          </cell>
          <cell r="C2807">
            <v>0</v>
          </cell>
          <cell r="D2807" t="str">
            <v>QQ</v>
          </cell>
          <cell r="E2807">
            <v>3220.3389830508477</v>
          </cell>
          <cell r="F2807">
            <v>579.66101694915255</v>
          </cell>
          <cell r="G2807">
            <v>0</v>
          </cell>
          <cell r="H2807">
            <v>0</v>
          </cell>
        </row>
        <row r="2808">
          <cell r="A2808" t="str">
            <v>AE003</v>
          </cell>
          <cell r="B2808" t="str">
            <v>Acero Estruc. Grado 40-60, 3/4" x 20 a 30 pies</v>
          </cell>
          <cell r="C2808">
            <v>0</v>
          </cell>
          <cell r="D2808" t="str">
            <v>QQ</v>
          </cell>
          <cell r="E2808">
            <v>3220.3389830508477</v>
          </cell>
          <cell r="F2808">
            <v>579.66101694915255</v>
          </cell>
          <cell r="G2808">
            <v>0</v>
          </cell>
          <cell r="H2808">
            <v>0</v>
          </cell>
        </row>
        <row r="2809">
          <cell r="A2809" t="str">
            <v>AE002</v>
          </cell>
          <cell r="B2809" t="str">
            <v>Acero Estruc. Grado 40-60, 1/2" x 20 a 30 pies</v>
          </cell>
          <cell r="C2809">
            <v>0</v>
          </cell>
          <cell r="D2809" t="str">
            <v>QQ</v>
          </cell>
          <cell r="E2809">
            <v>3220.3389830508477</v>
          </cell>
          <cell r="F2809">
            <v>579.66101694915255</v>
          </cell>
          <cell r="G2809">
            <v>0</v>
          </cell>
          <cell r="H2809">
            <v>0</v>
          </cell>
        </row>
        <row r="2810">
          <cell r="A2810" t="str">
            <v>AE001</v>
          </cell>
          <cell r="B2810" t="str">
            <v>Acero Estruc. Grado 40-60, 3/8" x 20 a 30 pies</v>
          </cell>
          <cell r="C2810">
            <v>5.3879999999999999</v>
          </cell>
          <cell r="D2810" t="str">
            <v>QQ</v>
          </cell>
          <cell r="E2810">
            <v>3220.3389830508477</v>
          </cell>
          <cell r="F2810">
            <v>579.66101694915255</v>
          </cell>
          <cell r="G2810">
            <v>17351.189999999999</v>
          </cell>
          <cell r="H2810">
            <v>3123.21</v>
          </cell>
        </row>
        <row r="2811">
          <cell r="A2811">
            <v>102.05000000000003</v>
          </cell>
          <cell r="B2811" t="str">
            <v>Vaciado y ligado Hormigón 1:2:4 - 10% desp</v>
          </cell>
          <cell r="C2811">
            <v>1.1000000000000001</v>
          </cell>
          <cell r="D2811" t="str">
            <v>M3</v>
          </cell>
          <cell r="E2811">
            <v>7357.4800000000005</v>
          </cell>
          <cell r="F2811">
            <v>1020.36</v>
          </cell>
          <cell r="G2811">
            <v>8093.23</v>
          </cell>
          <cell r="H2811">
            <v>1122.4000000000001</v>
          </cell>
        </row>
        <row r="2813">
          <cell r="A2813" t="str">
            <v>AE016</v>
          </cell>
          <cell r="B2813" t="str">
            <v>Alambre Galvanizado Calibre 18 (Varillas)</v>
          </cell>
          <cell r="C2813">
            <v>10.776</v>
          </cell>
          <cell r="D2813" t="str">
            <v>LB</v>
          </cell>
          <cell r="E2813">
            <v>102.54237288135593</v>
          </cell>
          <cell r="F2813">
            <v>18.457627118644066</v>
          </cell>
          <cell r="G2813">
            <v>1105</v>
          </cell>
          <cell r="H2813">
            <v>198.9</v>
          </cell>
        </row>
        <row r="2814">
          <cell r="B2814" t="str">
            <v>Mano de Obra</v>
          </cell>
        </row>
        <row r="2815">
          <cell r="A2815">
            <v>200.05999999999995</v>
          </cell>
          <cell r="B2815" t="str">
            <v>Coloc. acero normal</v>
          </cell>
          <cell r="C2815">
            <v>5.3879999999999999</v>
          </cell>
          <cell r="D2815" t="str">
            <v>QQ</v>
          </cell>
          <cell r="E2815">
            <v>465.55015207360725</v>
          </cell>
          <cell r="F2815">
            <v>0</v>
          </cell>
          <cell r="G2815">
            <v>2508.38</v>
          </cell>
          <cell r="H2815">
            <v>0</v>
          </cell>
        </row>
        <row r="2816">
          <cell r="A2816">
            <v>300.17999999999984</v>
          </cell>
          <cell r="B2816" t="str">
            <v>VIGA de amarre &lt; 0.30m</v>
          </cell>
          <cell r="C2816">
            <v>33.333333333333336</v>
          </cell>
          <cell r="D2816" t="str">
            <v>ML</v>
          </cell>
          <cell r="E2816">
            <v>210</v>
          </cell>
          <cell r="F2816">
            <v>0</v>
          </cell>
          <cell r="G2816">
            <v>7000</v>
          </cell>
          <cell r="H2816">
            <v>0</v>
          </cell>
        </row>
        <row r="2817">
          <cell r="B2817" t="str">
            <v>Total/UND</v>
          </cell>
          <cell r="G2817">
            <v>36057.800000000003</v>
          </cell>
          <cell r="H2817">
            <v>4444.51</v>
          </cell>
          <cell r="I2817">
            <v>40502.310000000005</v>
          </cell>
        </row>
        <row r="2819">
          <cell r="A2819">
            <v>105.29100000000014</v>
          </cell>
          <cell r="B2819" t="str">
            <v>VIGA DE PORTICO "P" (0.20X0.35)MTS, F'C=210KG/CM2, 2Ø1/2 Y 2Ø3/4" , EST. Ø3/8"@0.20M 2Ø1/2 EN ADICIONALES</v>
          </cell>
          <cell r="C2819">
            <v>1</v>
          </cell>
          <cell r="D2819" t="str">
            <v>M3</v>
          </cell>
          <cell r="G2819">
            <v>21505.87</v>
          </cell>
          <cell r="H2819">
            <v>2881.49</v>
          </cell>
          <cell r="I2819">
            <v>24387.360000000001</v>
          </cell>
        </row>
        <row r="2820">
          <cell r="B2820" t="str">
            <v>Volumen Análisis</v>
          </cell>
          <cell r="C2820">
            <v>1</v>
          </cell>
          <cell r="D2820" t="str">
            <v>M3</v>
          </cell>
        </row>
        <row r="2821">
          <cell r="B2821" t="str">
            <v>Materiales y Equipos</v>
          </cell>
        </row>
        <row r="2822">
          <cell r="A2822" t="str">
            <v>AE002</v>
          </cell>
          <cell r="B2822" t="str">
            <v>Acero Estruc. Grado 40-60, 1/2" x 20 a 30 pies</v>
          </cell>
          <cell r="C2822">
            <v>1.4039999999999999</v>
          </cell>
          <cell r="D2822" t="str">
            <v>QQ</v>
          </cell>
          <cell r="E2822">
            <v>3220.3389830508477</v>
          </cell>
          <cell r="F2822">
            <v>579.66101694915255</v>
          </cell>
          <cell r="G2822">
            <v>4521.3599999999997</v>
          </cell>
          <cell r="H2822">
            <v>813.84</v>
          </cell>
        </row>
        <row r="2823">
          <cell r="A2823" t="str">
            <v>AE001</v>
          </cell>
          <cell r="B2823" t="str">
            <v>Acero Estruc. Grado 40-60, 3/8" x 20 a 30 pies</v>
          </cell>
          <cell r="C2823">
            <v>1.002</v>
          </cell>
          <cell r="D2823" t="str">
            <v>QQ</v>
          </cell>
          <cell r="E2823">
            <v>3220.3389830508477</v>
          </cell>
          <cell r="F2823">
            <v>579.66101694915255</v>
          </cell>
          <cell r="G2823">
            <v>3226.78</v>
          </cell>
          <cell r="H2823">
            <v>580.82000000000005</v>
          </cell>
        </row>
        <row r="2824">
          <cell r="A2824" t="str">
            <v>AE003</v>
          </cell>
          <cell r="B2824" t="str">
            <v>Acero Estruc. Grado 40-60, 3/4" x 20 a 30 pies</v>
          </cell>
          <cell r="C2824">
            <v>0.1719</v>
          </cell>
          <cell r="D2824" t="str">
            <v>QQ</v>
          </cell>
          <cell r="E2824">
            <v>3220.3389830508477</v>
          </cell>
          <cell r="F2824">
            <v>579.66101694915255</v>
          </cell>
          <cell r="G2824">
            <v>553.58000000000004</v>
          </cell>
          <cell r="H2824">
            <v>99.64</v>
          </cell>
        </row>
        <row r="2825">
          <cell r="A2825" t="str">
            <v>HI003</v>
          </cell>
          <cell r="B2825" t="str">
            <v>Hormigón 240 Kg/cm2 (incluye bomba y colocación)</v>
          </cell>
          <cell r="C2825">
            <v>1.1000000000000001</v>
          </cell>
          <cell r="D2825" t="str">
            <v>M3</v>
          </cell>
          <cell r="E2825">
            <v>6525.42372881356</v>
          </cell>
          <cell r="F2825">
            <v>1174.5762711864409</v>
          </cell>
          <cell r="G2825">
            <v>7177.97</v>
          </cell>
          <cell r="H2825">
            <v>1292.03</v>
          </cell>
        </row>
        <row r="2826">
          <cell r="A2826" t="str">
            <v>AE016</v>
          </cell>
          <cell r="B2826" t="str">
            <v>Alambre Galvanizado Calibre 18 (Varillas)</v>
          </cell>
          <cell r="C2826">
            <v>5.1557999999999993</v>
          </cell>
          <cell r="D2826" t="str">
            <v>LB</v>
          </cell>
          <cell r="E2826">
            <v>102.54237288135593</v>
          </cell>
          <cell r="F2826">
            <v>18.457627118644066</v>
          </cell>
          <cell r="G2826">
            <v>528.69000000000005</v>
          </cell>
          <cell r="H2826">
            <v>95.16</v>
          </cell>
        </row>
        <row r="2827">
          <cell r="B2827" t="str">
            <v>Mano de Obra</v>
          </cell>
        </row>
        <row r="2828">
          <cell r="A2828">
            <v>200.09999999999991</v>
          </cell>
          <cell r="B2828" t="str">
            <v>Coloc. acero zapata de muros, cols y vigas amarre</v>
          </cell>
          <cell r="C2828">
            <v>14.285714285714286</v>
          </cell>
          <cell r="D2828" t="str">
            <v>ML</v>
          </cell>
          <cell r="E2828">
            <v>153.82399999999998</v>
          </cell>
          <cell r="F2828">
            <v>0</v>
          </cell>
          <cell r="G2828">
            <v>2197.4899999999998</v>
          </cell>
          <cell r="H2828">
            <v>0</v>
          </cell>
        </row>
        <row r="2829">
          <cell r="A2829">
            <v>300.18999999999983</v>
          </cell>
          <cell r="B2829" t="str">
            <v>Vigas sobre muros &lt; 0.30m</v>
          </cell>
          <cell r="C2829">
            <v>14.285714285714286</v>
          </cell>
          <cell r="D2829" t="str">
            <v>ML</v>
          </cell>
          <cell r="E2829">
            <v>231</v>
          </cell>
          <cell r="F2829">
            <v>0</v>
          </cell>
          <cell r="G2829">
            <v>3300</v>
          </cell>
          <cell r="H2829">
            <v>0</v>
          </cell>
        </row>
        <row r="2830">
          <cell r="B2830" t="str">
            <v>Total/UND</v>
          </cell>
          <cell r="G2830">
            <v>21505.87</v>
          </cell>
          <cell r="H2830">
            <v>2881.49</v>
          </cell>
          <cell r="I2830">
            <v>24387.360000000001</v>
          </cell>
        </row>
        <row r="2832">
          <cell r="A2832">
            <v>105.30100000000014</v>
          </cell>
          <cell r="B2832" t="str">
            <v>VIGA (0.30X0.60)MTS, F'C=210KG/CM2, 10Ø1/2", EST. Ø3/8"@0.150M</v>
          </cell>
          <cell r="C2832">
            <v>1</v>
          </cell>
          <cell r="D2832" t="str">
            <v>M3</v>
          </cell>
          <cell r="G2832">
            <v>18594.339999999997</v>
          </cell>
          <cell r="H2832">
            <v>2601.5700000000002</v>
          </cell>
          <cell r="I2832">
            <v>21195.909999999996</v>
          </cell>
        </row>
        <row r="2833">
          <cell r="B2833" t="str">
            <v>Volumen Análisis</v>
          </cell>
          <cell r="C2833">
            <v>1</v>
          </cell>
          <cell r="D2833" t="str">
            <v>M3</v>
          </cell>
        </row>
        <row r="2834">
          <cell r="B2834" t="str">
            <v>Materiales y Equipos</v>
          </cell>
        </row>
        <row r="2835">
          <cell r="A2835" t="str">
            <v>AE004</v>
          </cell>
          <cell r="B2835" t="str">
            <v>Acero Estruc. Grado 40-60, 1" x 20 a 30 pies</v>
          </cell>
          <cell r="C2835">
            <v>0</v>
          </cell>
          <cell r="D2835" t="str">
            <v>QQ</v>
          </cell>
          <cell r="E2835">
            <v>3220.3389830508477</v>
          </cell>
          <cell r="F2835">
            <v>579.66101694915255</v>
          </cell>
          <cell r="G2835">
            <v>0</v>
          </cell>
          <cell r="H2835">
            <v>0</v>
          </cell>
        </row>
        <row r="2836">
          <cell r="A2836" t="str">
            <v>AE003</v>
          </cell>
          <cell r="B2836" t="str">
            <v>Acero Estruc. Grado 40-60, 3/4" x 20 a 30 pies</v>
          </cell>
          <cell r="C2836">
            <v>0</v>
          </cell>
          <cell r="D2836" t="str">
            <v>QQ</v>
          </cell>
          <cell r="E2836">
            <v>3220.3389830508477</v>
          </cell>
          <cell r="F2836">
            <v>579.66101694915255</v>
          </cell>
          <cell r="G2836">
            <v>0</v>
          </cell>
          <cell r="H2836">
            <v>0</v>
          </cell>
        </row>
        <row r="2837">
          <cell r="A2837" t="str">
            <v>AE002</v>
          </cell>
          <cell r="B2837" t="str">
            <v>Acero Estruc. Grado 40-60, 1/2" x 20 a 30 pies</v>
          </cell>
          <cell r="C2837">
            <v>1.6539999999999999</v>
          </cell>
          <cell r="D2837" t="str">
            <v>QQ</v>
          </cell>
          <cell r="E2837">
            <v>3220.3389830508477</v>
          </cell>
          <cell r="F2837">
            <v>579.66101694915255</v>
          </cell>
          <cell r="G2837">
            <v>5326.44</v>
          </cell>
          <cell r="H2837">
            <v>958.76</v>
          </cell>
        </row>
        <row r="2838">
          <cell r="A2838" t="str">
            <v>AE001</v>
          </cell>
          <cell r="B2838" t="str">
            <v>Acero Estruc. Grado 40-60, 3/8" x 20 a 30 pies</v>
          </cell>
          <cell r="C2838">
            <v>0.745</v>
          </cell>
          <cell r="D2838" t="str">
            <v>QQ</v>
          </cell>
          <cell r="E2838">
            <v>3220.3389830508477</v>
          </cell>
          <cell r="F2838">
            <v>579.66101694915255</v>
          </cell>
          <cell r="G2838">
            <v>2399.15</v>
          </cell>
          <cell r="H2838">
            <v>431.85</v>
          </cell>
        </row>
        <row r="2839">
          <cell r="A2839">
            <v>102.05000000000003</v>
          </cell>
          <cell r="B2839" t="str">
            <v>Vaciado y ligado Hormigón 1:2:4 - 10% desp</v>
          </cell>
          <cell r="C2839">
            <v>1.1000000000000001</v>
          </cell>
          <cell r="D2839" t="str">
            <v>M3</v>
          </cell>
          <cell r="E2839">
            <v>7357.4800000000005</v>
          </cell>
          <cell r="F2839">
            <v>1020.36</v>
          </cell>
          <cell r="G2839">
            <v>8093.23</v>
          </cell>
          <cell r="H2839">
            <v>1122.4000000000001</v>
          </cell>
        </row>
        <row r="2841">
          <cell r="A2841" t="str">
            <v>AE016</v>
          </cell>
          <cell r="B2841" t="str">
            <v>Alambre Galvanizado Calibre 18 (Varillas)</v>
          </cell>
          <cell r="C2841">
            <v>4.798</v>
          </cell>
          <cell r="D2841" t="str">
            <v>LB</v>
          </cell>
          <cell r="E2841">
            <v>102.54237288135593</v>
          </cell>
          <cell r="F2841">
            <v>18.457627118644066</v>
          </cell>
          <cell r="G2841">
            <v>492</v>
          </cell>
          <cell r="H2841">
            <v>88.56</v>
          </cell>
        </row>
        <row r="2842">
          <cell r="B2842" t="str">
            <v>Mano de Obra</v>
          </cell>
        </row>
        <row r="2843">
          <cell r="A2843">
            <v>200.05999999999995</v>
          </cell>
          <cell r="B2843" t="str">
            <v>Coloc. acero normal</v>
          </cell>
          <cell r="C2843">
            <v>2.399</v>
          </cell>
          <cell r="D2843" t="str">
            <v>QQ</v>
          </cell>
          <cell r="E2843">
            <v>465.55015207360725</v>
          </cell>
          <cell r="F2843">
            <v>0</v>
          </cell>
          <cell r="G2843">
            <v>1116.8499999999999</v>
          </cell>
          <cell r="H2843">
            <v>0</v>
          </cell>
        </row>
        <row r="2844">
          <cell r="A2844">
            <v>300.17999999999984</v>
          </cell>
          <cell r="B2844" t="str">
            <v>VIGA de amarre &lt; 0.30m</v>
          </cell>
          <cell r="C2844">
            <v>5.5555555555555554</v>
          </cell>
          <cell r="D2844" t="str">
            <v>ML</v>
          </cell>
          <cell r="E2844">
            <v>210</v>
          </cell>
          <cell r="F2844">
            <v>0</v>
          </cell>
          <cell r="G2844">
            <v>1166.67</v>
          </cell>
          <cell r="H2844">
            <v>0</v>
          </cell>
        </row>
        <row r="2845">
          <cell r="B2845" t="str">
            <v>Total/UND</v>
          </cell>
          <cell r="G2845">
            <v>18594.339999999997</v>
          </cell>
          <cell r="H2845">
            <v>2601.5700000000002</v>
          </cell>
          <cell r="I2845">
            <v>21195.909999999996</v>
          </cell>
        </row>
        <row r="2847">
          <cell r="A2847">
            <v>105.31100000000015</v>
          </cell>
          <cell r="B2847" t="str">
            <v xml:space="preserve">VIGA VA1-T (0.20X0.40)MTS, F'C=210KG/CM2,  ACERO 5Ø1/2" Y 3Ø1/2" EN APOYOS, EST. Ø3/8"@ 0.18M </v>
          </cell>
          <cell r="C2847">
            <v>1</v>
          </cell>
          <cell r="D2847" t="str">
            <v>M3</v>
          </cell>
          <cell r="G2847">
            <v>23821.05</v>
          </cell>
          <cell r="H2847">
            <v>2987.46</v>
          </cell>
          <cell r="I2847">
            <v>26808.51</v>
          </cell>
        </row>
        <row r="2848">
          <cell r="B2848" t="str">
            <v>Volumen Análisis</v>
          </cell>
          <cell r="C2848">
            <v>1</v>
          </cell>
          <cell r="D2848" t="str">
            <v>M3</v>
          </cell>
        </row>
        <row r="2849">
          <cell r="B2849" t="str">
            <v>Materiales y Equipos</v>
          </cell>
        </row>
        <row r="2850">
          <cell r="A2850" t="str">
            <v>AE004</v>
          </cell>
          <cell r="B2850" t="str">
            <v>Acero Estruc. Grado 40-60, 1" x 20 a 30 pies</v>
          </cell>
          <cell r="D2850" t="str">
            <v>QQ</v>
          </cell>
          <cell r="E2850">
            <v>3220.3389830508477</v>
          </cell>
          <cell r="F2850">
            <v>579.66101694915255</v>
          </cell>
          <cell r="G2850">
            <v>0</v>
          </cell>
          <cell r="H2850">
            <v>0</v>
          </cell>
        </row>
        <row r="2851">
          <cell r="A2851" t="str">
            <v>AE003</v>
          </cell>
          <cell r="B2851" t="str">
            <v>Acero Estruc. Grado 40-60, 3/4" x 20 a 30 pies</v>
          </cell>
          <cell r="D2851" t="str">
            <v>QQ</v>
          </cell>
          <cell r="E2851">
            <v>3220.3389830508477</v>
          </cell>
          <cell r="F2851">
            <v>579.66101694915255</v>
          </cell>
          <cell r="G2851">
            <v>0</v>
          </cell>
          <cell r="H2851">
            <v>0</v>
          </cell>
        </row>
        <row r="2852">
          <cell r="A2852" t="str">
            <v>AE002</v>
          </cell>
          <cell r="B2852" t="str">
            <v>Acero Estruc. Grado 40-60, 1/2" x 20 a 30 pies</v>
          </cell>
          <cell r="C2852">
            <v>1.6719999999999999</v>
          </cell>
          <cell r="D2852" t="str">
            <v>QQ</v>
          </cell>
          <cell r="E2852">
            <v>3220.3389830508477</v>
          </cell>
          <cell r="F2852">
            <v>579.66101694915255</v>
          </cell>
          <cell r="G2852">
            <v>5384.41</v>
          </cell>
          <cell r="H2852">
            <v>969.19</v>
          </cell>
        </row>
        <row r="2853">
          <cell r="A2853" t="str">
            <v>AE001</v>
          </cell>
          <cell r="B2853" t="str">
            <v>Acero Estruc. Grado 40-60, 3/8" x 20 a 30 pies</v>
          </cell>
          <cell r="C2853">
            <v>1.1719999999999999</v>
          </cell>
          <cell r="D2853" t="str">
            <v>QQ</v>
          </cell>
          <cell r="E2853">
            <v>3220.3389830508477</v>
          </cell>
          <cell r="F2853">
            <v>579.66101694915255</v>
          </cell>
          <cell r="G2853">
            <v>3774.24</v>
          </cell>
          <cell r="H2853">
            <v>679.36</v>
          </cell>
        </row>
        <row r="2854">
          <cell r="A2854" t="str">
            <v>HI002</v>
          </cell>
          <cell r="B2854" t="str">
            <v>Hormigón 210 Kg/cm2 (incluye bomba y colocación)</v>
          </cell>
          <cell r="C2854">
            <v>1.05</v>
          </cell>
          <cell r="D2854" t="str">
            <v>M3</v>
          </cell>
          <cell r="E2854">
            <v>6528.69</v>
          </cell>
          <cell r="F2854">
            <v>1175.1641999999999</v>
          </cell>
          <cell r="G2854">
            <v>6855.12</v>
          </cell>
          <cell r="H2854">
            <v>1233.92</v>
          </cell>
        </row>
        <row r="2855">
          <cell r="A2855" t="str">
            <v>AE016</v>
          </cell>
          <cell r="B2855" t="str">
            <v>Alambre Galvanizado Calibre 18 (Varillas)</v>
          </cell>
          <cell r="C2855">
            <v>5.6879999999999997</v>
          </cell>
          <cell r="D2855" t="str">
            <v>LB</v>
          </cell>
          <cell r="E2855">
            <v>102.54237288135593</v>
          </cell>
          <cell r="F2855">
            <v>18.457627118644066</v>
          </cell>
          <cell r="G2855">
            <v>583.26</v>
          </cell>
          <cell r="H2855">
            <v>104.99</v>
          </cell>
        </row>
        <row r="2856">
          <cell r="B2856" t="str">
            <v>Mano de Obra</v>
          </cell>
        </row>
        <row r="2857">
          <cell r="A2857">
            <v>200.05999999999995</v>
          </cell>
          <cell r="B2857" t="str">
            <v>Coloc. acero normal</v>
          </cell>
          <cell r="C2857">
            <v>2.8439999999999999</v>
          </cell>
          <cell r="D2857" t="str">
            <v>QQ</v>
          </cell>
          <cell r="E2857">
            <v>465.55015207360725</v>
          </cell>
          <cell r="F2857">
            <v>0</v>
          </cell>
          <cell r="G2857">
            <v>1324.02</v>
          </cell>
          <cell r="H2857">
            <v>0</v>
          </cell>
        </row>
        <row r="2858">
          <cell r="A2858">
            <v>300.20999999999981</v>
          </cell>
          <cell r="B2858" t="str">
            <v>Vigas de carga 0.15m a 0.20m x Altura &lt; 0.40m</v>
          </cell>
          <cell r="C2858">
            <v>12.499999999999998</v>
          </cell>
          <cell r="D2858" t="str">
            <v>ML</v>
          </cell>
          <cell r="E2858">
            <v>472</v>
          </cell>
          <cell r="F2858">
            <v>0</v>
          </cell>
          <cell r="G2858">
            <v>5900</v>
          </cell>
          <cell r="H2858">
            <v>0</v>
          </cell>
        </row>
        <row r="2859">
          <cell r="B2859" t="str">
            <v>Total/UND</v>
          </cell>
          <cell r="G2859">
            <v>23821.05</v>
          </cell>
          <cell r="H2859">
            <v>2987.46</v>
          </cell>
          <cell r="I2859">
            <v>26808.51</v>
          </cell>
        </row>
        <row r="2861">
          <cell r="A2861">
            <v>105.40100000000014</v>
          </cell>
          <cell r="B2861" t="str">
            <v xml:space="preserve">VIGA PEDESTAL DE CANCHA (0.30X0.20-0.50)MTS, F'C=210KG/CM2 LIGADORA,  ACERO 6Ø3/4" EST. Ø3/8"@ 0.15M </v>
          </cell>
          <cell r="C2861">
            <v>1</v>
          </cell>
          <cell r="D2861" t="str">
            <v>M3</v>
          </cell>
          <cell r="G2861">
            <v>31412.22</v>
          </cell>
          <cell r="H2861">
            <v>4413</v>
          </cell>
          <cell r="I2861">
            <v>35825.22</v>
          </cell>
        </row>
        <row r="2862">
          <cell r="B2862" t="str">
            <v>Volumen Análisis</v>
          </cell>
          <cell r="C2862">
            <v>1</v>
          </cell>
          <cell r="D2862" t="str">
            <v>M3</v>
          </cell>
        </row>
        <row r="2863">
          <cell r="B2863" t="str">
            <v>Materiales y Equipos</v>
          </cell>
        </row>
        <row r="2864">
          <cell r="A2864" t="str">
            <v>AE004</v>
          </cell>
          <cell r="B2864" t="str">
            <v>Acero Estruc. Grado 40-60, 1" x 20 a 30 pies</v>
          </cell>
          <cell r="D2864" t="str">
            <v>QQ</v>
          </cell>
          <cell r="E2864">
            <v>3220.3389830508477</v>
          </cell>
          <cell r="F2864">
            <v>579.66101694915255</v>
          </cell>
          <cell r="G2864">
            <v>0</v>
          </cell>
          <cell r="H2864">
            <v>0</v>
          </cell>
        </row>
        <row r="2865">
          <cell r="A2865" t="str">
            <v>AE003</v>
          </cell>
          <cell r="B2865" t="str">
            <v>Acero Estruc. Grado 40-60, 3/4" x 20 a 30 pies</v>
          </cell>
          <cell r="C2865">
            <v>4.4640000000000004</v>
          </cell>
          <cell r="D2865" t="str">
            <v>QQ</v>
          </cell>
          <cell r="E2865">
            <v>3220.3389830508477</v>
          </cell>
          <cell r="F2865">
            <v>579.66101694915255</v>
          </cell>
          <cell r="G2865">
            <v>14375.59</v>
          </cell>
          <cell r="H2865">
            <v>2587.61</v>
          </cell>
        </row>
        <row r="2866">
          <cell r="A2866" t="str">
            <v>AE002</v>
          </cell>
          <cell r="B2866" t="str">
            <v>Acero Estruc. Grado 40-60, 1/2" x 20 a 30 pies</v>
          </cell>
          <cell r="D2866" t="str">
            <v>QQ</v>
          </cell>
          <cell r="E2866">
            <v>3220.3389830508477</v>
          </cell>
          <cell r="F2866">
            <v>579.66101694915255</v>
          </cell>
          <cell r="G2866">
            <v>0</v>
          </cell>
          <cell r="H2866">
            <v>0</v>
          </cell>
        </row>
        <row r="2867">
          <cell r="A2867" t="str">
            <v>AE001</v>
          </cell>
          <cell r="B2867" t="str">
            <v>Acero Estruc. Grado 40-60, 3/8" x 20 a 30 pies</v>
          </cell>
          <cell r="C2867">
            <v>0.69199999999999995</v>
          </cell>
          <cell r="D2867" t="str">
            <v>QQ</v>
          </cell>
          <cell r="E2867">
            <v>3220.3389830508477</v>
          </cell>
          <cell r="F2867">
            <v>579.66101694915255</v>
          </cell>
          <cell r="G2867">
            <v>2228.4699999999998</v>
          </cell>
          <cell r="H2867">
            <v>401.13</v>
          </cell>
        </row>
        <row r="2868">
          <cell r="A2868" t="str">
            <v>HI002</v>
          </cell>
          <cell r="B2868" t="str">
            <v>Hormigón 210 Kg/cm2 (incluye bomba y colocación)</v>
          </cell>
          <cell r="C2868">
            <v>1.05</v>
          </cell>
          <cell r="D2868" t="str">
            <v>M3</v>
          </cell>
          <cell r="E2868">
            <v>6528.69</v>
          </cell>
          <cell r="F2868">
            <v>1175.1641999999999</v>
          </cell>
          <cell r="G2868">
            <v>6855.12</v>
          </cell>
          <cell r="H2868">
            <v>1233.92</v>
          </cell>
        </row>
        <row r="2869">
          <cell r="A2869" t="str">
            <v>AE016</v>
          </cell>
          <cell r="B2869" t="str">
            <v>Alambre Galvanizado Calibre 18 (Varillas)</v>
          </cell>
          <cell r="C2869">
            <v>10.312000000000001</v>
          </cell>
          <cell r="D2869" t="str">
            <v>LB</v>
          </cell>
          <cell r="E2869">
            <v>102.54237288135593</v>
          </cell>
          <cell r="F2869">
            <v>18.457627118644066</v>
          </cell>
          <cell r="G2869">
            <v>1057.42</v>
          </cell>
          <cell r="H2869">
            <v>190.34</v>
          </cell>
        </row>
        <row r="2870">
          <cell r="B2870" t="str">
            <v>Mano de Obra</v>
          </cell>
        </row>
        <row r="2871">
          <cell r="A2871">
            <v>200.05999999999995</v>
          </cell>
          <cell r="B2871" t="str">
            <v>Coloc. acero normal</v>
          </cell>
          <cell r="C2871">
            <v>5.1560000000000006</v>
          </cell>
          <cell r="D2871" t="str">
            <v>QQ</v>
          </cell>
          <cell r="E2871">
            <v>465.55015207360725</v>
          </cell>
          <cell r="F2871">
            <v>0</v>
          </cell>
          <cell r="G2871">
            <v>2400.38</v>
          </cell>
          <cell r="H2871">
            <v>0</v>
          </cell>
        </row>
        <row r="2872">
          <cell r="A2872">
            <v>300.20999999999981</v>
          </cell>
          <cell r="B2872" t="str">
            <v>Vigas de carga 0.15m a 0.20m x Altura &lt; 0.40m</v>
          </cell>
          <cell r="C2872">
            <v>9.5238095238095237</v>
          </cell>
          <cell r="D2872" t="str">
            <v>ML</v>
          </cell>
          <cell r="E2872">
            <v>472</v>
          </cell>
          <cell r="F2872">
            <v>0</v>
          </cell>
          <cell r="G2872">
            <v>4495.24</v>
          </cell>
          <cell r="H2872">
            <v>0</v>
          </cell>
        </row>
        <row r="2873">
          <cell r="B2873" t="str">
            <v>Total/UND</v>
          </cell>
          <cell r="G2873">
            <v>31412.22</v>
          </cell>
          <cell r="H2873">
            <v>4413</v>
          </cell>
          <cell r="I2873">
            <v>35825.22</v>
          </cell>
        </row>
        <row r="2875">
          <cell r="A2875">
            <v>105.41100000000014</v>
          </cell>
          <cell r="B2875" t="str">
            <v>VIGA  (0.15X0.20)MTS, F'C=210KG/CM2, 4Ø1/2", EST. Ø3/8"@0.20M</v>
          </cell>
          <cell r="C2875">
            <v>1</v>
          </cell>
          <cell r="D2875" t="str">
            <v>M3</v>
          </cell>
          <cell r="G2875">
            <v>28871.17</v>
          </cell>
          <cell r="H2875">
            <v>3305.7</v>
          </cell>
          <cell r="I2875">
            <v>32176.87</v>
          </cell>
        </row>
        <row r="2876">
          <cell r="B2876" t="str">
            <v>Volumen Análisis</v>
          </cell>
          <cell r="C2876">
            <v>1</v>
          </cell>
          <cell r="D2876" t="str">
            <v>M3</v>
          </cell>
        </row>
        <row r="2877">
          <cell r="B2877" t="str">
            <v>Materiales y Equipos</v>
          </cell>
        </row>
        <row r="2878">
          <cell r="A2878" t="str">
            <v>AE004</v>
          </cell>
          <cell r="B2878" t="str">
            <v>Acero Estruc. Grado 40-60, 1" x 20 a 30 pies</v>
          </cell>
          <cell r="C2878">
            <v>0</v>
          </cell>
          <cell r="D2878" t="str">
            <v>QQ</v>
          </cell>
          <cell r="E2878">
            <v>3220.3389830508477</v>
          </cell>
          <cell r="F2878">
            <v>579.66101694915255</v>
          </cell>
          <cell r="G2878">
            <v>0</v>
          </cell>
          <cell r="H2878">
            <v>0</v>
          </cell>
        </row>
        <row r="2879">
          <cell r="A2879" t="str">
            <v>AE003</v>
          </cell>
          <cell r="B2879" t="str">
            <v>Acero Estruc. Grado 40-60, 3/4" x 20 a 30 pies</v>
          </cell>
          <cell r="C2879">
            <v>0</v>
          </cell>
          <cell r="D2879" t="str">
            <v>QQ</v>
          </cell>
          <cell r="E2879">
            <v>3220.3389830508477</v>
          </cell>
          <cell r="F2879">
            <v>579.66101694915255</v>
          </cell>
          <cell r="G2879">
            <v>0</v>
          </cell>
          <cell r="H2879">
            <v>0</v>
          </cell>
        </row>
        <row r="2880">
          <cell r="A2880" t="str">
            <v>AE002</v>
          </cell>
          <cell r="B2880" t="str">
            <v>Acero Estruc. Grado 40-60, 1/2" x 20 a 30 pies</v>
          </cell>
          <cell r="C2880">
            <v>3.34</v>
          </cell>
          <cell r="D2880" t="str">
            <v>QQ</v>
          </cell>
          <cell r="E2880">
            <v>3220.3389830508477</v>
          </cell>
          <cell r="F2880">
            <v>579.66101694915255</v>
          </cell>
          <cell r="G2880">
            <v>10755.93</v>
          </cell>
          <cell r="H2880">
            <v>1936.07</v>
          </cell>
        </row>
        <row r="2881">
          <cell r="A2881" t="str">
            <v>AE001</v>
          </cell>
          <cell r="B2881" t="str">
            <v>Acero Estruc. Grado 40-60, 3/8" x 20 a 30 pies</v>
          </cell>
          <cell r="C2881">
            <v>0.20100000000000001</v>
          </cell>
          <cell r="D2881" t="str">
            <v>QQ</v>
          </cell>
          <cell r="E2881">
            <v>3220.3389830508477</v>
          </cell>
          <cell r="F2881">
            <v>579.66101694915255</v>
          </cell>
          <cell r="G2881">
            <v>647.29</v>
          </cell>
          <cell r="H2881">
            <v>116.51</v>
          </cell>
        </row>
        <row r="2882">
          <cell r="A2882">
            <v>102.05000000000003</v>
          </cell>
          <cell r="B2882" t="str">
            <v>Vaciado y ligado Hormigón 1:2:4 - 10% desp</v>
          </cell>
          <cell r="C2882">
            <v>1.1000000000000001</v>
          </cell>
          <cell r="D2882" t="str">
            <v>M3</v>
          </cell>
          <cell r="E2882">
            <v>7357.4800000000005</v>
          </cell>
          <cell r="F2882">
            <v>1020.36</v>
          </cell>
          <cell r="G2882">
            <v>8093.23</v>
          </cell>
          <cell r="H2882">
            <v>1122.4000000000001</v>
          </cell>
        </row>
        <row r="2883">
          <cell r="B2883" t="str">
            <v/>
          </cell>
        </row>
        <row r="2884">
          <cell r="A2884" t="str">
            <v>AE016</v>
          </cell>
          <cell r="B2884" t="str">
            <v>Alambre Galvanizado Calibre 18 (Varillas)</v>
          </cell>
          <cell r="C2884">
            <v>7.0819999999999999</v>
          </cell>
          <cell r="D2884" t="str">
            <v>LB</v>
          </cell>
          <cell r="E2884">
            <v>102.54237288135593</v>
          </cell>
          <cell r="F2884">
            <v>18.457627118644066</v>
          </cell>
          <cell r="G2884">
            <v>726.21</v>
          </cell>
          <cell r="H2884">
            <v>130.72</v>
          </cell>
        </row>
        <row r="2885">
          <cell r="B2885" t="str">
            <v>Mano de Obra</v>
          </cell>
        </row>
        <row r="2886">
          <cell r="A2886">
            <v>200.05999999999995</v>
          </cell>
          <cell r="B2886" t="str">
            <v>Coloc. acero normal</v>
          </cell>
          <cell r="C2886">
            <v>3.5409999999999999</v>
          </cell>
          <cell r="D2886" t="str">
            <v>QQ</v>
          </cell>
          <cell r="E2886">
            <v>465.55015207360725</v>
          </cell>
          <cell r="F2886">
            <v>0</v>
          </cell>
          <cell r="G2886">
            <v>1648.51</v>
          </cell>
          <cell r="H2886">
            <v>0</v>
          </cell>
        </row>
        <row r="2887">
          <cell r="A2887">
            <v>300.17999999999984</v>
          </cell>
          <cell r="B2887" t="str">
            <v>VIGA de amarre &lt; 0.30m</v>
          </cell>
          <cell r="C2887">
            <v>33.333333333333336</v>
          </cell>
          <cell r="D2887" t="str">
            <v>ML</v>
          </cell>
          <cell r="E2887">
            <v>210</v>
          </cell>
          <cell r="F2887">
            <v>0</v>
          </cell>
          <cell r="G2887">
            <v>7000</v>
          </cell>
          <cell r="H2887">
            <v>0</v>
          </cell>
        </row>
        <row r="2888">
          <cell r="B2888" t="str">
            <v>Total/UND</v>
          </cell>
          <cell r="G2888">
            <v>28871.17</v>
          </cell>
          <cell r="H2888">
            <v>3305.7</v>
          </cell>
          <cell r="I2888">
            <v>32176.87</v>
          </cell>
        </row>
        <row r="2890">
          <cell r="A2890">
            <v>105.42100000000015</v>
          </cell>
          <cell r="B2890" t="str">
            <v>VIGA  (0.30x0.35)MTS, F'C=210KG/CM2, 3Ø3/4"+2Ø1/2", adic. 2Ø1/2", EST. Ø3/8"@0.20M</v>
          </cell>
          <cell r="C2890">
            <v>1</v>
          </cell>
          <cell r="D2890" t="str">
            <v>M3</v>
          </cell>
          <cell r="G2890">
            <v>23206.23</v>
          </cell>
          <cell r="H2890">
            <v>2994.32</v>
          </cell>
          <cell r="I2890">
            <v>26200.55</v>
          </cell>
        </row>
        <row r="2891">
          <cell r="B2891" t="str">
            <v>Volumen Análisis</v>
          </cell>
          <cell r="C2891">
            <v>1</v>
          </cell>
          <cell r="D2891" t="str">
            <v>M3</v>
          </cell>
        </row>
        <row r="2892">
          <cell r="B2892" t="str">
            <v>Materiales y Equipos</v>
          </cell>
        </row>
        <row r="2893">
          <cell r="A2893" t="str">
            <v>AE004</v>
          </cell>
          <cell r="B2893" t="str">
            <v>Acero Estruc. Grado 40-60, 1" x 20 a 30 pies</v>
          </cell>
          <cell r="C2893">
            <v>0</v>
          </cell>
          <cell r="D2893" t="str">
            <v>QQ</v>
          </cell>
          <cell r="E2893">
            <v>3220.3389830508477</v>
          </cell>
          <cell r="F2893">
            <v>579.66101694915255</v>
          </cell>
          <cell r="G2893">
            <v>0</v>
          </cell>
          <cell r="H2893">
            <v>0</v>
          </cell>
        </row>
        <row r="2894">
          <cell r="A2894" t="str">
            <v>AE003</v>
          </cell>
          <cell r="B2894" t="str">
            <v>Acero Estruc. Grado 40-60, 3/4" x 20 a 30 pies</v>
          </cell>
          <cell r="C2894">
            <v>0</v>
          </cell>
          <cell r="D2894" t="str">
            <v>QQ</v>
          </cell>
          <cell r="E2894">
            <v>3220.3389830508477</v>
          </cell>
          <cell r="F2894">
            <v>579.66101694915255</v>
          </cell>
          <cell r="G2894">
            <v>0</v>
          </cell>
          <cell r="H2894">
            <v>0</v>
          </cell>
        </row>
        <row r="2895">
          <cell r="A2895" t="str">
            <v>AE002</v>
          </cell>
          <cell r="B2895" t="str">
            <v>Acero Estruc. Grado 40-60, 1/2" x 20 a 30 pies</v>
          </cell>
          <cell r="C2895">
            <v>2.165</v>
          </cell>
          <cell r="D2895" t="str">
            <v>QQ</v>
          </cell>
          <cell r="E2895">
            <v>3220.3389830508477</v>
          </cell>
          <cell r="F2895">
            <v>579.66101694915255</v>
          </cell>
          <cell r="G2895">
            <v>6972.03</v>
          </cell>
          <cell r="H2895">
            <v>1254.97</v>
          </cell>
        </row>
        <row r="2896">
          <cell r="A2896" t="str">
            <v>AE001</v>
          </cell>
          <cell r="B2896" t="str">
            <v>Acero Estruc. Grado 40-60, 3/8" x 20 a 30 pies</v>
          </cell>
          <cell r="C2896">
            <v>0.871</v>
          </cell>
          <cell r="D2896" t="str">
            <v>QQ</v>
          </cell>
          <cell r="E2896">
            <v>3220.3389830508477</v>
          </cell>
          <cell r="F2896">
            <v>579.66101694915255</v>
          </cell>
          <cell r="G2896">
            <v>2804.92</v>
          </cell>
          <cell r="H2896">
            <v>504.88</v>
          </cell>
        </row>
        <row r="2897">
          <cell r="A2897">
            <v>102.05000000000003</v>
          </cell>
          <cell r="B2897" t="str">
            <v>Vaciado y ligado Hormigón 1:2:4 - 10% desp</v>
          </cell>
          <cell r="C2897">
            <v>1.1000000000000001</v>
          </cell>
          <cell r="D2897" t="str">
            <v>M3</v>
          </cell>
          <cell r="E2897">
            <v>7357.4800000000005</v>
          </cell>
          <cell r="F2897">
            <v>1020.36</v>
          </cell>
          <cell r="G2897">
            <v>8093.23</v>
          </cell>
          <cell r="H2897">
            <v>1122.4000000000001</v>
          </cell>
        </row>
        <row r="2898">
          <cell r="B2898" t="str">
            <v/>
          </cell>
        </row>
        <row r="2899">
          <cell r="A2899" t="str">
            <v>AE016</v>
          </cell>
          <cell r="B2899" t="str">
            <v>Alambre Galvanizado Calibre 18 (Varillas)</v>
          </cell>
          <cell r="C2899">
            <v>6.0720000000000001</v>
          </cell>
          <cell r="D2899" t="str">
            <v>LB</v>
          </cell>
          <cell r="E2899">
            <v>102.54237288135593</v>
          </cell>
          <cell r="F2899">
            <v>18.457627118644066</v>
          </cell>
          <cell r="G2899">
            <v>622.64</v>
          </cell>
          <cell r="H2899">
            <v>112.07</v>
          </cell>
        </row>
        <row r="2900">
          <cell r="B2900" t="str">
            <v>Mano de Obra</v>
          </cell>
        </row>
        <row r="2901">
          <cell r="A2901">
            <v>200.05999999999995</v>
          </cell>
          <cell r="B2901" t="str">
            <v>Coloc. acero normal</v>
          </cell>
          <cell r="C2901">
            <v>3.036</v>
          </cell>
          <cell r="D2901" t="str">
            <v>QQ</v>
          </cell>
          <cell r="E2901">
            <v>465.55015207360725</v>
          </cell>
          <cell r="F2901">
            <v>0</v>
          </cell>
          <cell r="G2901">
            <v>1413.41</v>
          </cell>
          <cell r="H2901">
            <v>0</v>
          </cell>
        </row>
        <row r="2902">
          <cell r="A2902">
            <v>300.20999999999981</v>
          </cell>
          <cell r="B2902" t="str">
            <v>Vigas de carga 0.15m a 0.20m x Altura &lt; 0.40m</v>
          </cell>
          <cell r="C2902">
            <v>9.5238095238095237</v>
          </cell>
          <cell r="D2902" t="str">
            <v>ML</v>
          </cell>
          <cell r="E2902">
            <v>346.5</v>
          </cell>
          <cell r="F2902">
            <v>0</v>
          </cell>
          <cell r="G2902">
            <v>3300</v>
          </cell>
          <cell r="H2902">
            <v>0</v>
          </cell>
        </row>
        <row r="2903">
          <cell r="B2903" t="str">
            <v>Total/UND</v>
          </cell>
          <cell r="G2903">
            <v>23206.23</v>
          </cell>
          <cell r="H2903">
            <v>2994.32</v>
          </cell>
          <cell r="I2903">
            <v>26200.55</v>
          </cell>
        </row>
        <row r="2905">
          <cell r="A2905">
            <v>105.43100000000015</v>
          </cell>
          <cell r="B2905" t="str">
            <v>VIGA  (0.20X0.35)MTS, F'C=210KG/CM2, 7Ø1/2", adic. 2Ø1/2", EST. Ø3/8"@0.20M</v>
          </cell>
          <cell r="C2905">
            <v>1</v>
          </cell>
          <cell r="D2905" t="str">
            <v>M3</v>
          </cell>
          <cell r="G2905">
            <v>24910.080000000002</v>
          </cell>
          <cell r="H2905">
            <v>3311.8700000000003</v>
          </cell>
          <cell r="I2905">
            <v>28221.95</v>
          </cell>
        </row>
        <row r="2906">
          <cell r="B2906" t="str">
            <v>Volumen Análisis</v>
          </cell>
          <cell r="C2906">
            <v>1</v>
          </cell>
          <cell r="D2906" t="str">
            <v>M3</v>
          </cell>
        </row>
        <row r="2907">
          <cell r="B2907" t="str">
            <v>Materiales y Equipos</v>
          </cell>
        </row>
        <row r="2908">
          <cell r="A2908" t="str">
            <v>AE004</v>
          </cell>
          <cell r="B2908" t="str">
            <v>Acero Estruc. Grado 40-60, 1" x 20 a 30 pies</v>
          </cell>
          <cell r="C2908">
            <v>0</v>
          </cell>
          <cell r="D2908" t="str">
            <v>QQ</v>
          </cell>
          <cell r="E2908">
            <v>3220.3389830508477</v>
          </cell>
          <cell r="F2908">
            <v>579.66101694915255</v>
          </cell>
          <cell r="G2908">
            <v>0</v>
          </cell>
          <cell r="H2908">
            <v>0</v>
          </cell>
        </row>
        <row r="2909">
          <cell r="A2909" t="str">
            <v>AE003</v>
          </cell>
          <cell r="B2909" t="str">
            <v>Acero Estruc. Grado 40-60, 3/4" x 20 a 30 pies</v>
          </cell>
          <cell r="C2909">
            <v>0</v>
          </cell>
          <cell r="D2909" t="str">
            <v>QQ</v>
          </cell>
          <cell r="E2909">
            <v>3220.3389830508477</v>
          </cell>
          <cell r="F2909">
            <v>579.66101694915255</v>
          </cell>
          <cell r="G2909">
            <v>0</v>
          </cell>
          <cell r="H2909">
            <v>0</v>
          </cell>
        </row>
        <row r="2910">
          <cell r="A2910" t="str">
            <v>AE002</v>
          </cell>
          <cell r="B2910" t="str">
            <v>Acero Estruc. Grado 40-60, 1/2" x 20 a 30 pies</v>
          </cell>
          <cell r="C2910">
            <v>2.6930000000000001</v>
          </cell>
          <cell r="D2910" t="str">
            <v>QQ</v>
          </cell>
          <cell r="E2910">
            <v>3220.3389830508477</v>
          </cell>
          <cell r="F2910">
            <v>579.66101694915255</v>
          </cell>
          <cell r="G2910">
            <v>8672.3700000000008</v>
          </cell>
          <cell r="H2910">
            <v>1561.03</v>
          </cell>
        </row>
        <row r="2911">
          <cell r="A2911" t="str">
            <v>AE001</v>
          </cell>
          <cell r="B2911" t="str">
            <v>Acero Estruc. Grado 40-60, 3/8" x 20 a 30 pies</v>
          </cell>
          <cell r="C2911">
            <v>0.85799999999999998</v>
          </cell>
          <cell r="D2911" t="str">
            <v>QQ</v>
          </cell>
          <cell r="E2911">
            <v>3220.3389830508477</v>
          </cell>
          <cell r="F2911">
            <v>579.66101694915255</v>
          </cell>
          <cell r="G2911">
            <v>2763.05</v>
          </cell>
          <cell r="H2911">
            <v>497.35</v>
          </cell>
        </row>
        <row r="2912">
          <cell r="A2912">
            <v>102.05000000000003</v>
          </cell>
          <cell r="B2912" t="str">
            <v>Vaciado y ligado Hormigón 1:2:4 - 10% desp</v>
          </cell>
          <cell r="C2912">
            <v>1.1000000000000001</v>
          </cell>
          <cell r="D2912" t="str">
            <v>M3</v>
          </cell>
          <cell r="E2912">
            <v>7357.4800000000005</v>
          </cell>
          <cell r="F2912">
            <v>1020.36</v>
          </cell>
          <cell r="G2912">
            <v>8093.23</v>
          </cell>
          <cell r="H2912">
            <v>1122.4000000000001</v>
          </cell>
        </row>
        <row r="2913">
          <cell r="B2913" t="str">
            <v/>
          </cell>
        </row>
        <row r="2914">
          <cell r="A2914" t="str">
            <v>AE016</v>
          </cell>
          <cell r="B2914" t="str">
            <v>Alambre Galvanizado Calibre 18 (Varillas)</v>
          </cell>
          <cell r="C2914">
            <v>7.1020000000000003</v>
          </cell>
          <cell r="D2914" t="str">
            <v>LB</v>
          </cell>
          <cell r="E2914">
            <v>102.54237288135593</v>
          </cell>
          <cell r="F2914">
            <v>18.457627118644066</v>
          </cell>
          <cell r="G2914">
            <v>728.26</v>
          </cell>
          <cell r="H2914">
            <v>131.09</v>
          </cell>
        </row>
        <row r="2915">
          <cell r="B2915" t="str">
            <v>Mano de Obra</v>
          </cell>
        </row>
        <row r="2916">
          <cell r="A2916">
            <v>200.05999999999995</v>
          </cell>
          <cell r="B2916" t="str">
            <v>Coloc. acero normal</v>
          </cell>
          <cell r="C2916">
            <v>3.5510000000000002</v>
          </cell>
          <cell r="D2916" t="str">
            <v>QQ</v>
          </cell>
          <cell r="E2916">
            <v>465.55015207360725</v>
          </cell>
          <cell r="F2916">
            <v>0</v>
          </cell>
          <cell r="G2916">
            <v>1653.17</v>
          </cell>
          <cell r="H2916">
            <v>0</v>
          </cell>
        </row>
        <row r="2917">
          <cell r="A2917">
            <v>300.17999999999984</v>
          </cell>
          <cell r="B2917" t="str">
            <v>VIGA de amarre &lt; 0.30m</v>
          </cell>
          <cell r="C2917">
            <v>14.285714285714286</v>
          </cell>
          <cell r="D2917" t="str">
            <v>ML</v>
          </cell>
          <cell r="E2917">
            <v>210</v>
          </cell>
          <cell r="F2917">
            <v>0</v>
          </cell>
          <cell r="G2917">
            <v>3000</v>
          </cell>
          <cell r="H2917">
            <v>0</v>
          </cell>
        </row>
        <row r="2918">
          <cell r="B2918" t="str">
            <v>Total/UND</v>
          </cell>
          <cell r="G2918">
            <v>24910.080000000002</v>
          </cell>
          <cell r="H2918">
            <v>3311.8700000000003</v>
          </cell>
          <cell r="I2918">
            <v>28221.95</v>
          </cell>
        </row>
        <row r="2920">
          <cell r="A2920">
            <v>105.44100000000016</v>
          </cell>
          <cell r="B2920" t="str">
            <v>VIGA  (0.20X0.20)MTS, F'C=210KG/CM2, 6Ø1/2", EST. Ø3/8"@0.20M</v>
          </cell>
          <cell r="C2920">
            <v>1</v>
          </cell>
          <cell r="D2920" t="str">
            <v>M3</v>
          </cell>
          <cell r="G2920">
            <v>34821.410000000003</v>
          </cell>
          <cell r="H2920">
            <v>4525.9000000000005</v>
          </cell>
          <cell r="I2920">
            <v>39347.310000000005</v>
          </cell>
        </row>
        <row r="2921">
          <cell r="B2921" t="str">
            <v>Volumen Análisis</v>
          </cell>
          <cell r="C2921">
            <v>1</v>
          </cell>
          <cell r="D2921" t="str">
            <v>M3</v>
          </cell>
        </row>
        <row r="2922">
          <cell r="B2922" t="str">
            <v>Materiales y Equipos</v>
          </cell>
        </row>
        <row r="2923">
          <cell r="A2923" t="str">
            <v>AE004</v>
          </cell>
          <cell r="B2923" t="str">
            <v>Acero Estruc. Grado 40-60, 1" x 20 a 30 pies</v>
          </cell>
          <cell r="C2923">
            <v>0</v>
          </cell>
          <cell r="D2923" t="str">
            <v>QQ</v>
          </cell>
          <cell r="E2923">
            <v>3220.3389830508477</v>
          </cell>
          <cell r="F2923">
            <v>579.66101694915255</v>
          </cell>
          <cell r="G2923">
            <v>0</v>
          </cell>
          <cell r="H2923">
            <v>0</v>
          </cell>
        </row>
        <row r="2924">
          <cell r="A2924" t="str">
            <v>AE003</v>
          </cell>
          <cell r="B2924" t="str">
            <v>Acero Estruc. Grado 40-60, 3/4" x 20 a 30 pies</v>
          </cell>
          <cell r="C2924">
            <v>0</v>
          </cell>
          <cell r="D2924" t="str">
            <v>QQ</v>
          </cell>
          <cell r="E2924">
            <v>3220.3389830508477</v>
          </cell>
          <cell r="F2924">
            <v>579.66101694915255</v>
          </cell>
          <cell r="G2924">
            <v>0</v>
          </cell>
          <cell r="H2924">
            <v>0</v>
          </cell>
        </row>
        <row r="2925">
          <cell r="A2925" t="str">
            <v>AE002</v>
          </cell>
          <cell r="B2925" t="str">
            <v>Acero Estruc. Grado 40-60, 1/2" x 20 a 30 pies</v>
          </cell>
          <cell r="C2925">
            <v>4.46</v>
          </cell>
          <cell r="D2925" t="str">
            <v>QQ</v>
          </cell>
          <cell r="E2925">
            <v>3220.3389830508477</v>
          </cell>
          <cell r="F2925">
            <v>579.66101694915255</v>
          </cell>
          <cell r="G2925">
            <v>14362.71</v>
          </cell>
          <cell r="H2925">
            <v>2585.29</v>
          </cell>
        </row>
        <row r="2926">
          <cell r="A2926" t="str">
            <v>AE001</v>
          </cell>
          <cell r="B2926" t="str">
            <v>Acero Estruc. Grado 40-60, 3/8" x 20 a 30 pies</v>
          </cell>
          <cell r="C2926">
            <v>1.06</v>
          </cell>
          <cell r="D2926" t="str">
            <v>QQ</v>
          </cell>
          <cell r="E2926">
            <v>3220.3389830508477</v>
          </cell>
          <cell r="F2926">
            <v>579.66101694915255</v>
          </cell>
          <cell r="G2926">
            <v>3413.56</v>
          </cell>
          <cell r="H2926">
            <v>614.44000000000005</v>
          </cell>
        </row>
        <row r="2927">
          <cell r="A2927">
            <v>102.05000000000003</v>
          </cell>
          <cell r="B2927" t="str">
            <v>Vaciado y ligado Hormigón 1:2:4 - 10% desp</v>
          </cell>
          <cell r="C2927">
            <v>1.1000000000000001</v>
          </cell>
          <cell r="D2927" t="str">
            <v>M3</v>
          </cell>
          <cell r="E2927">
            <v>7357.4800000000005</v>
          </cell>
          <cell r="F2927">
            <v>1020.36</v>
          </cell>
          <cell r="G2927">
            <v>8093.23</v>
          </cell>
          <cell r="H2927">
            <v>1122.4000000000001</v>
          </cell>
        </row>
        <row r="2928">
          <cell r="B2928" t="str">
            <v/>
          </cell>
        </row>
        <row r="2929">
          <cell r="A2929" t="str">
            <v>AE016</v>
          </cell>
          <cell r="B2929" t="str">
            <v>Alambre Galvanizado Calibre 18 (Varillas)</v>
          </cell>
          <cell r="C2929">
            <v>11.04</v>
          </cell>
          <cell r="D2929" t="str">
            <v>LB</v>
          </cell>
          <cell r="E2929">
            <v>102.54237288135593</v>
          </cell>
          <cell r="F2929">
            <v>18.457627118644066</v>
          </cell>
          <cell r="G2929">
            <v>1132.07</v>
          </cell>
          <cell r="H2929">
            <v>203.77</v>
          </cell>
        </row>
        <row r="2930">
          <cell r="B2930" t="str">
            <v>Mano de Obra</v>
          </cell>
        </row>
        <row r="2931">
          <cell r="A2931">
            <v>200.05999999999995</v>
          </cell>
          <cell r="B2931" t="str">
            <v>Coloc. acero normal</v>
          </cell>
          <cell r="C2931">
            <v>5.52</v>
          </cell>
          <cell r="D2931" t="str">
            <v>QQ</v>
          </cell>
          <cell r="E2931">
            <v>465.55015207360725</v>
          </cell>
          <cell r="F2931">
            <v>0</v>
          </cell>
          <cell r="G2931">
            <v>2569.84</v>
          </cell>
          <cell r="H2931">
            <v>0</v>
          </cell>
        </row>
        <row r="2932">
          <cell r="A2932">
            <v>300.17999999999984</v>
          </cell>
          <cell r="B2932" t="str">
            <v>VIGA de amarre &lt; 0.30m</v>
          </cell>
          <cell r="C2932">
            <v>24.999999999999996</v>
          </cell>
          <cell r="D2932" t="str">
            <v>ML</v>
          </cell>
          <cell r="E2932">
            <v>210</v>
          </cell>
          <cell r="F2932">
            <v>0</v>
          </cell>
          <cell r="G2932">
            <v>5250</v>
          </cell>
          <cell r="H2932">
            <v>0</v>
          </cell>
        </row>
        <row r="2933">
          <cell r="B2933" t="str">
            <v>Total/UND</v>
          </cell>
          <cell r="G2933">
            <v>34821.410000000003</v>
          </cell>
          <cell r="H2933">
            <v>4525.9000000000005</v>
          </cell>
          <cell r="I2933">
            <v>39347.310000000005</v>
          </cell>
        </row>
        <row r="2935">
          <cell r="A2935">
            <v>105.45100000000016</v>
          </cell>
          <cell r="B2935" t="str">
            <v>VIGA  (0.15X0.20)MTS, F'C=210KG/CM2, 5Ø1/2", EST. Ø3/8"@0.20M</v>
          </cell>
          <cell r="C2935">
            <v>1</v>
          </cell>
          <cell r="D2935" t="str">
            <v>M3</v>
          </cell>
          <cell r="G2935">
            <v>33681.879999999997</v>
          </cell>
          <cell r="H2935">
            <v>4207.9000000000005</v>
          </cell>
          <cell r="I2935">
            <v>37889.78</v>
          </cell>
        </row>
        <row r="2936">
          <cell r="B2936" t="str">
            <v>Volumen Análisis</v>
          </cell>
          <cell r="C2936">
            <v>1</v>
          </cell>
          <cell r="D2936" t="str">
            <v>M3</v>
          </cell>
        </row>
        <row r="2937">
          <cell r="B2937" t="str">
            <v>Materiales y Equipos</v>
          </cell>
        </row>
        <row r="2938">
          <cell r="A2938" t="str">
            <v>AE004</v>
          </cell>
          <cell r="B2938" t="str">
            <v>Acero Estruc. Grado 40-60, 1" x 20 a 30 pies</v>
          </cell>
          <cell r="C2938">
            <v>0</v>
          </cell>
          <cell r="D2938" t="str">
            <v>QQ</v>
          </cell>
          <cell r="E2938">
            <v>3076.2711864406783</v>
          </cell>
          <cell r="F2938">
            <v>553.72881355932202</v>
          </cell>
          <cell r="G2938">
            <v>0</v>
          </cell>
          <cell r="H2938">
            <v>0</v>
          </cell>
        </row>
        <row r="2939">
          <cell r="A2939" t="str">
            <v>AE003</v>
          </cell>
          <cell r="B2939" t="str">
            <v>Acero Estruc. Grado 40-60, 3/4" x 20 a 30 pies</v>
          </cell>
          <cell r="C2939">
            <v>0</v>
          </cell>
          <cell r="D2939" t="str">
            <v>QQ</v>
          </cell>
          <cell r="E2939">
            <v>3076.2711864406783</v>
          </cell>
          <cell r="F2939">
            <v>553.72881355932202</v>
          </cell>
          <cell r="G2939">
            <v>0</v>
          </cell>
          <cell r="H2939">
            <v>0</v>
          </cell>
        </row>
        <row r="2940">
          <cell r="A2940" t="str">
            <v>AE002</v>
          </cell>
          <cell r="B2940" t="str">
            <v>Acero Estruc. Grado 40-60, 1/2" x 20 a 30 pies</v>
          </cell>
          <cell r="C2940">
            <v>4.3099999999999996</v>
          </cell>
          <cell r="D2940" t="str">
            <v>QQ</v>
          </cell>
          <cell r="E2940">
            <v>3076.2711864406783</v>
          </cell>
          <cell r="F2940">
            <v>553.72881355932202</v>
          </cell>
          <cell r="G2940">
            <v>13258.73</v>
          </cell>
          <cell r="H2940">
            <v>2386.5700000000002</v>
          </cell>
        </row>
        <row r="2941">
          <cell r="A2941" t="str">
            <v>AE001</v>
          </cell>
          <cell r="B2941" t="str">
            <v>Acero Estruc. Grado 40-60, 3/8" x 20 a 30 pies</v>
          </cell>
          <cell r="C2941">
            <v>1.1299999999999999</v>
          </cell>
          <cell r="D2941" t="str">
            <v>QQ</v>
          </cell>
          <cell r="E2941">
            <v>3076.2711864406783</v>
          </cell>
          <cell r="F2941">
            <v>553.72881355932202</v>
          </cell>
          <cell r="G2941">
            <v>3476.19</v>
          </cell>
          <cell r="H2941">
            <v>625.71</v>
          </cell>
        </row>
        <row r="2942">
          <cell r="A2942">
            <v>102.05000000000003</v>
          </cell>
          <cell r="B2942" t="str">
            <v>Vaciado y ligado Hormigón 1:2:4 - 10% desp</v>
          </cell>
          <cell r="C2942">
            <v>1.1000000000000001</v>
          </cell>
          <cell r="D2942" t="str">
            <v>M3</v>
          </cell>
          <cell r="E2942">
            <v>6506.1</v>
          </cell>
          <cell r="F2942">
            <v>920.96</v>
          </cell>
          <cell r="G2942">
            <v>7156.71</v>
          </cell>
          <cell r="H2942">
            <v>1013.06</v>
          </cell>
        </row>
        <row r="2943">
          <cell r="B2943" t="str">
            <v/>
          </cell>
        </row>
        <row r="2944">
          <cell r="A2944" t="str">
            <v>AE016</v>
          </cell>
          <cell r="B2944" t="str">
            <v>Alambre Galvanizado Calibre 18 (Varillas)</v>
          </cell>
          <cell r="C2944">
            <v>10.879999999999999</v>
          </cell>
          <cell r="D2944" t="str">
            <v>LB</v>
          </cell>
          <cell r="E2944">
            <v>93.220338983050851</v>
          </cell>
          <cell r="F2944">
            <v>16.779661016949152</v>
          </cell>
          <cell r="G2944">
            <v>1014.24</v>
          </cell>
          <cell r="H2944">
            <v>182.56</v>
          </cell>
        </row>
        <row r="2945">
          <cell r="B2945" t="str">
            <v>Mano de Obra</v>
          </cell>
          <cell r="H2945">
            <v>0</v>
          </cell>
        </row>
        <row r="2946">
          <cell r="A2946">
            <v>200.05999999999995</v>
          </cell>
          <cell r="B2946" t="str">
            <v>Coloc. acero normal</v>
          </cell>
          <cell r="C2946">
            <v>5.4399999999999995</v>
          </cell>
          <cell r="D2946" t="str">
            <v>QQ</v>
          </cell>
          <cell r="E2946">
            <v>326.47275741487186</v>
          </cell>
          <cell r="F2946">
            <v>0</v>
          </cell>
          <cell r="G2946">
            <v>1776.01</v>
          </cell>
          <cell r="H2946">
            <v>0</v>
          </cell>
        </row>
        <row r="2947">
          <cell r="A2947">
            <v>300.17999999999984</v>
          </cell>
          <cell r="B2947" t="str">
            <v>VIGA de amarre &lt; 0.30m</v>
          </cell>
          <cell r="C2947">
            <v>33.333333333333336</v>
          </cell>
          <cell r="D2947" t="str">
            <v>ML</v>
          </cell>
          <cell r="E2947">
            <v>210</v>
          </cell>
          <cell r="F2947">
            <v>0</v>
          </cell>
          <cell r="G2947">
            <v>7000</v>
          </cell>
          <cell r="H2947">
            <v>0</v>
          </cell>
        </row>
        <row r="2948">
          <cell r="B2948" t="str">
            <v>Total/UND</v>
          </cell>
          <cell r="G2948">
            <v>33681.879999999997</v>
          </cell>
          <cell r="H2948">
            <v>4207.9000000000005</v>
          </cell>
          <cell r="I2948">
            <v>37889.78</v>
          </cell>
        </row>
        <row r="2950">
          <cell r="A2950">
            <v>105.46100000000017</v>
          </cell>
          <cell r="B2950" t="str">
            <v>PÓRTICO EJE 1 ENTREPISO  (0.30X0.50)MTS, HORM. IND. F'C=240KG/CM2, Ainf.3Ø3/4", Asup. 2Ø3/4", Acent.2Ø1/2", EST. Ø3/8"@0.15 y 0.20M, ADIC. Ø3/4" TECN. LA GINA</v>
          </cell>
          <cell r="C2950">
            <v>1</v>
          </cell>
          <cell r="D2950" t="str">
            <v>M3</v>
          </cell>
          <cell r="G2950">
            <v>24376.48</v>
          </cell>
          <cell r="H2950">
            <v>2994.19</v>
          </cell>
          <cell r="I2950">
            <v>27370.67</v>
          </cell>
        </row>
        <row r="2951">
          <cell r="B2951" t="str">
            <v>Volumen Análisis</v>
          </cell>
          <cell r="C2951">
            <v>1</v>
          </cell>
          <cell r="D2951" t="str">
            <v>M3</v>
          </cell>
        </row>
        <row r="2952">
          <cell r="B2952" t="str">
            <v>Materiales y Equipos</v>
          </cell>
        </row>
        <row r="2953">
          <cell r="A2953" t="str">
            <v>AE004</v>
          </cell>
          <cell r="B2953" t="str">
            <v>Acero Estruc. Grado 40-60, 1" x 20 a 30 pies</v>
          </cell>
          <cell r="C2953">
            <v>0</v>
          </cell>
          <cell r="D2953" t="str">
            <v>QQ</v>
          </cell>
          <cell r="E2953">
            <v>3220.3389830508477</v>
          </cell>
          <cell r="F2953">
            <v>553.72881355932202</v>
          </cell>
          <cell r="G2953">
            <v>0</v>
          </cell>
          <cell r="H2953">
            <v>0</v>
          </cell>
        </row>
        <row r="2954">
          <cell r="A2954" t="str">
            <v>AE003</v>
          </cell>
          <cell r="B2954" t="str">
            <v>Acero Estruc. Grado 40-60, 3/4" x 20 a 30 pies</v>
          </cell>
          <cell r="C2954">
            <v>3.024</v>
          </cell>
          <cell r="D2954" t="str">
            <v>QQ</v>
          </cell>
          <cell r="E2954">
            <v>3220.3389830508477</v>
          </cell>
          <cell r="F2954">
            <v>553.72881355932202</v>
          </cell>
          <cell r="G2954">
            <v>9738.31</v>
          </cell>
          <cell r="H2954">
            <v>1674.48</v>
          </cell>
        </row>
        <row r="2955">
          <cell r="A2955" t="str">
            <v>AE002</v>
          </cell>
          <cell r="B2955" t="str">
            <v>Acero Estruc. Grado 40-60, 1/2" x 20 a 30 pies</v>
          </cell>
          <cell r="C2955">
            <v>0.34699999999999998</v>
          </cell>
          <cell r="D2955" t="str">
            <v>QQ</v>
          </cell>
          <cell r="E2955">
            <v>3220.3389830508477</v>
          </cell>
          <cell r="F2955">
            <v>553.72881355932202</v>
          </cell>
          <cell r="G2955">
            <v>1117.46</v>
          </cell>
          <cell r="H2955">
            <v>192.14</v>
          </cell>
        </row>
        <row r="2956">
          <cell r="A2956" t="str">
            <v>AE001</v>
          </cell>
          <cell r="B2956" t="str">
            <v>Acero Estruc. Grado 40-60, 3/8" x 20 a 30 pies</v>
          </cell>
          <cell r="C2956">
            <v>0.78200000000000003</v>
          </cell>
          <cell r="D2956" t="str">
            <v>QQ</v>
          </cell>
          <cell r="E2956">
            <v>3220.3389830508477</v>
          </cell>
          <cell r="F2956">
            <v>553.72881355932202</v>
          </cell>
          <cell r="G2956">
            <v>2518.31</v>
          </cell>
          <cell r="H2956">
            <v>433.02</v>
          </cell>
        </row>
        <row r="2957">
          <cell r="A2957" t="str">
            <v>HI003</v>
          </cell>
          <cell r="B2957" t="str">
            <v>Hormigón 240 Kg/cm2 (incluye bomba y colocación)</v>
          </cell>
          <cell r="C2957">
            <v>1.05</v>
          </cell>
          <cell r="D2957" t="str">
            <v>QQ</v>
          </cell>
          <cell r="E2957">
            <v>6525.42372881356</v>
          </cell>
          <cell r="F2957">
            <v>553.72881355932202</v>
          </cell>
          <cell r="G2957">
            <v>6851.69</v>
          </cell>
          <cell r="H2957">
            <v>581.41999999999996</v>
          </cell>
        </row>
        <row r="2958">
          <cell r="A2958" t="str">
            <v>AE016</v>
          </cell>
          <cell r="B2958" t="str">
            <v>Alambre Galvanizado Calibre 18 (Varillas)</v>
          </cell>
          <cell r="C2958">
            <v>6.742</v>
          </cell>
          <cell r="D2958" t="str">
            <v>QQ</v>
          </cell>
          <cell r="E2958">
            <v>102.54237288135593</v>
          </cell>
          <cell r="F2958">
            <v>16.779661016949152</v>
          </cell>
          <cell r="G2958">
            <v>691.34</v>
          </cell>
          <cell r="H2958">
            <v>113.13</v>
          </cell>
        </row>
        <row r="2959">
          <cell r="B2959" t="str">
            <v>Mano de Obra</v>
          </cell>
          <cell r="H2959">
            <v>0</v>
          </cell>
        </row>
        <row r="2960">
          <cell r="A2960">
            <v>200.05999999999995</v>
          </cell>
          <cell r="B2960" t="str">
            <v>Coloc. acero normal</v>
          </cell>
          <cell r="C2960">
            <v>3.371</v>
          </cell>
          <cell r="D2960" t="str">
            <v>QQ</v>
          </cell>
          <cell r="E2960">
            <v>465.55015207360725</v>
          </cell>
          <cell r="F2960">
            <v>0</v>
          </cell>
          <cell r="G2960">
            <v>1569.37</v>
          </cell>
          <cell r="H2960">
            <v>0</v>
          </cell>
        </row>
        <row r="2961">
          <cell r="A2961">
            <v>300.19999999999982</v>
          </cell>
          <cell r="B2961" t="str">
            <v>Vigas sobre muros &gt; 0.30m &lt; 0.50m</v>
          </cell>
          <cell r="C2961">
            <v>6.666666666666667</v>
          </cell>
          <cell r="D2961" t="str">
            <v>QQ</v>
          </cell>
          <cell r="E2961">
            <v>283.5</v>
          </cell>
          <cell r="F2961">
            <v>0</v>
          </cell>
          <cell r="G2961">
            <v>1890</v>
          </cell>
          <cell r="H2961">
            <v>0</v>
          </cell>
        </row>
        <row r="2962">
          <cell r="B2962" t="str">
            <v>Total/UND</v>
          </cell>
          <cell r="G2962">
            <v>24376.48</v>
          </cell>
          <cell r="H2962">
            <v>2994.19</v>
          </cell>
          <cell r="I2962">
            <v>27370.67</v>
          </cell>
        </row>
        <row r="2964">
          <cell r="A2964">
            <v>105.47100000000017</v>
          </cell>
          <cell r="B2964" t="str">
            <v>PÓRTICO EJE 1 TECHO  (0.30X0.50)MTS, HORM. IND. F'C=240KG/CM2, Ainf.3Ø3/4", Asup. 2Ø3/4", Acent.2Ø1/2", EST. Ø3/8"@0.15 y 0.20M, ADIC. Ø3/4" TECN. LA GINA</v>
          </cell>
          <cell r="C2964">
            <v>1</v>
          </cell>
          <cell r="D2964" t="str">
            <v>M3</v>
          </cell>
          <cell r="G2964">
            <v>21415.45</v>
          </cell>
          <cell r="H2964">
            <v>2547.2600000000002</v>
          </cell>
          <cell r="I2964">
            <v>23962.71</v>
          </cell>
        </row>
        <row r="2965">
          <cell r="B2965" t="str">
            <v>Volumen Análisis</v>
          </cell>
          <cell r="C2965">
            <v>1</v>
          </cell>
          <cell r="D2965" t="str">
            <v>M3</v>
          </cell>
        </row>
        <row r="2966">
          <cell r="B2966" t="str">
            <v>Materiales y Equipos</v>
          </cell>
        </row>
        <row r="2967">
          <cell r="A2967" t="str">
            <v>AE004</v>
          </cell>
          <cell r="B2967" t="str">
            <v>Acero Estruc. Grado 40-60, 1" x 20 a 30 pies</v>
          </cell>
          <cell r="C2967">
            <v>0</v>
          </cell>
          <cell r="D2967" t="str">
            <v>QQ</v>
          </cell>
          <cell r="E2967">
            <v>3220.3389830508477</v>
          </cell>
          <cell r="F2967">
            <v>553.72881355932202</v>
          </cell>
          <cell r="G2967">
            <v>0</v>
          </cell>
          <cell r="H2967">
            <v>0</v>
          </cell>
        </row>
        <row r="2968">
          <cell r="A2968" t="str">
            <v>AE003</v>
          </cell>
          <cell r="B2968" t="str">
            <v>Acero Estruc. Grado 40-60, 3/4" x 20 a 30 pies</v>
          </cell>
          <cell r="C2968">
            <v>2.2629999999999999</v>
          </cell>
          <cell r="D2968" t="str">
            <v>QQ</v>
          </cell>
          <cell r="E2968">
            <v>3220.3389830508477</v>
          </cell>
          <cell r="F2968">
            <v>553.72881355932202</v>
          </cell>
          <cell r="G2968">
            <v>7287.63</v>
          </cell>
          <cell r="H2968">
            <v>1253.0899999999999</v>
          </cell>
        </row>
        <row r="2969">
          <cell r="A2969" t="str">
            <v>AE002</v>
          </cell>
          <cell r="B2969" t="str">
            <v>Acero Estruc. Grado 40-60, 1/2" x 20 a 30 pies</v>
          </cell>
          <cell r="C2969">
            <v>0.34699999999999998</v>
          </cell>
          <cell r="D2969" t="str">
            <v>QQ</v>
          </cell>
          <cell r="E2969">
            <v>3220.3389830508477</v>
          </cell>
          <cell r="F2969">
            <v>553.72881355932202</v>
          </cell>
          <cell r="G2969">
            <v>1117.46</v>
          </cell>
          <cell r="H2969">
            <v>192.14</v>
          </cell>
        </row>
        <row r="2970">
          <cell r="A2970" t="str">
            <v>AE001</v>
          </cell>
          <cell r="B2970" t="str">
            <v>Acero Estruc. Grado 40-60, 3/8" x 20 a 30 pies</v>
          </cell>
          <cell r="C2970">
            <v>0.78200000000000003</v>
          </cell>
          <cell r="D2970" t="str">
            <v>QQ</v>
          </cell>
          <cell r="E2970">
            <v>3220.3389830508477</v>
          </cell>
          <cell r="F2970">
            <v>553.72881355932202</v>
          </cell>
          <cell r="G2970">
            <v>2518.31</v>
          </cell>
          <cell r="H2970">
            <v>433.02</v>
          </cell>
        </row>
        <row r="2971">
          <cell r="A2971" t="str">
            <v>HI003</v>
          </cell>
          <cell r="B2971" t="str">
            <v>Hormigón 240 Kg/cm2 (incluye bomba y colocación)</v>
          </cell>
          <cell r="C2971">
            <v>1.05</v>
          </cell>
          <cell r="D2971" t="str">
            <v>QQ</v>
          </cell>
          <cell r="E2971">
            <v>6525.42372881356</v>
          </cell>
          <cell r="F2971">
            <v>553.72881355932202</v>
          </cell>
          <cell r="G2971">
            <v>6851.69</v>
          </cell>
          <cell r="H2971">
            <v>581.41999999999996</v>
          </cell>
        </row>
        <row r="2972">
          <cell r="A2972" t="str">
            <v>AE016</v>
          </cell>
          <cell r="B2972" t="str">
            <v>Alambre Galvanizado Calibre 18 (Varillas)</v>
          </cell>
          <cell r="C2972">
            <v>5.22</v>
          </cell>
          <cell r="D2972" t="str">
            <v>QQ</v>
          </cell>
          <cell r="E2972">
            <v>102.54237288135593</v>
          </cell>
          <cell r="F2972">
            <v>16.779661016949152</v>
          </cell>
          <cell r="G2972">
            <v>535.27</v>
          </cell>
          <cell r="H2972">
            <v>87.59</v>
          </cell>
        </row>
        <row r="2973">
          <cell r="B2973" t="str">
            <v>Mano de Obra</v>
          </cell>
          <cell r="H2973">
            <v>0</v>
          </cell>
        </row>
        <row r="2974">
          <cell r="A2974">
            <v>200.05999999999995</v>
          </cell>
          <cell r="B2974" t="str">
            <v>Coloc. acero normal</v>
          </cell>
          <cell r="C2974">
            <v>2.61</v>
          </cell>
          <cell r="D2974" t="str">
            <v>QQ</v>
          </cell>
          <cell r="E2974">
            <v>465.55015207360725</v>
          </cell>
          <cell r="F2974">
            <v>0</v>
          </cell>
          <cell r="G2974">
            <v>1215.0899999999999</v>
          </cell>
          <cell r="H2974">
            <v>0</v>
          </cell>
        </row>
        <row r="2975">
          <cell r="A2975">
            <v>300.19999999999982</v>
          </cell>
          <cell r="B2975" t="str">
            <v>Vigas sobre muros &gt; 0.30m &lt; 0.50m</v>
          </cell>
          <cell r="C2975">
            <v>6.666666666666667</v>
          </cell>
          <cell r="D2975" t="str">
            <v>QQ</v>
          </cell>
          <cell r="E2975">
            <v>283.5</v>
          </cell>
          <cell r="F2975">
            <v>0</v>
          </cell>
          <cell r="G2975">
            <v>1890</v>
          </cell>
          <cell r="H2975">
            <v>0</v>
          </cell>
        </row>
        <row r="2976">
          <cell r="B2976" t="str">
            <v>Total/UND</v>
          </cell>
          <cell r="G2976">
            <v>21415.45</v>
          </cell>
          <cell r="H2976">
            <v>2547.2600000000002</v>
          </cell>
          <cell r="I2976">
            <v>23962.71</v>
          </cell>
        </row>
        <row r="2978">
          <cell r="A2978">
            <v>105.48100000000018</v>
          </cell>
          <cell r="B2978" t="str">
            <v>PÓRTICO EJE 2 ENTREPISO  (0.30X0.50)MTS, HORM. IND. F'C=240KG/CM2, Ainf.3Ø3/4", Asup. 2Ø3/4", Acent.2Ø1/2", EST. Ø3/8"@0.15 y 0.20M, ADIC. Ø1" y Ø3/4" TECN. LA GINA</v>
          </cell>
          <cell r="C2978">
            <v>1</v>
          </cell>
          <cell r="D2978" t="str">
            <v>M3</v>
          </cell>
          <cell r="G2978">
            <v>27054.940000000002</v>
          </cell>
          <cell r="H2978">
            <v>3399.89</v>
          </cell>
          <cell r="I2978">
            <v>30454.83</v>
          </cell>
        </row>
        <row r="2979">
          <cell r="B2979" t="str">
            <v>Volumen Análisis</v>
          </cell>
          <cell r="C2979">
            <v>1</v>
          </cell>
          <cell r="D2979" t="str">
            <v>M3</v>
          </cell>
        </row>
        <row r="2980">
          <cell r="B2980" t="str">
            <v>Materiales y Equipos</v>
          </cell>
        </row>
        <row r="2981">
          <cell r="A2981" t="str">
            <v>AE004</v>
          </cell>
          <cell r="B2981" t="str">
            <v>Acero Estruc. Grado 40-60, 1" x 20 a 30 pies</v>
          </cell>
          <cell r="C2981">
            <v>0.64600000000000002</v>
          </cell>
          <cell r="D2981" t="str">
            <v>QQ</v>
          </cell>
          <cell r="E2981">
            <v>3220.3389830508477</v>
          </cell>
          <cell r="F2981">
            <v>553.72881355932202</v>
          </cell>
          <cell r="G2981">
            <v>2080.34</v>
          </cell>
          <cell r="H2981">
            <v>357.71</v>
          </cell>
        </row>
        <row r="2982">
          <cell r="A2982" t="str">
            <v>AE003</v>
          </cell>
          <cell r="B2982" t="str">
            <v>Acero Estruc. Grado 40-60, 3/4" x 20 a 30 pies</v>
          </cell>
          <cell r="C2982">
            <v>3.056</v>
          </cell>
          <cell r="D2982" t="str">
            <v>QQ</v>
          </cell>
          <cell r="E2982">
            <v>3220.3389830508477</v>
          </cell>
          <cell r="F2982">
            <v>553.72881355932202</v>
          </cell>
          <cell r="G2982">
            <v>9841.36</v>
          </cell>
          <cell r="H2982">
            <v>1692.2</v>
          </cell>
        </row>
        <row r="2983">
          <cell r="A2983" t="str">
            <v>AE002</v>
          </cell>
          <cell r="B2983" t="str">
            <v>Acero Estruc. Grado 40-60, 1/2" x 20 a 30 pies</v>
          </cell>
          <cell r="C2983">
            <v>0.34</v>
          </cell>
          <cell r="D2983" t="str">
            <v>QQ</v>
          </cell>
          <cell r="E2983">
            <v>3220.3389830508477</v>
          </cell>
          <cell r="F2983">
            <v>553.72881355932202</v>
          </cell>
          <cell r="G2983">
            <v>1094.92</v>
          </cell>
          <cell r="H2983">
            <v>188.27</v>
          </cell>
        </row>
        <row r="2984">
          <cell r="A2984" t="str">
            <v>AE001</v>
          </cell>
          <cell r="B2984" t="str">
            <v>Acero Estruc. Grado 40-60, 3/8" x 20 a 30 pies</v>
          </cell>
          <cell r="C2984">
            <v>0.80300000000000005</v>
          </cell>
          <cell r="D2984" t="str">
            <v>QQ</v>
          </cell>
          <cell r="E2984">
            <v>3220.3389830508477</v>
          </cell>
          <cell r="F2984">
            <v>553.72881355932202</v>
          </cell>
          <cell r="G2984">
            <v>2585.9299999999998</v>
          </cell>
          <cell r="H2984">
            <v>444.64</v>
          </cell>
        </row>
        <row r="2985">
          <cell r="A2985" t="str">
            <v>HI003</v>
          </cell>
          <cell r="B2985" t="str">
            <v>Hormigón 240 Kg/cm2 (incluye bomba y colocación)</v>
          </cell>
          <cell r="C2985">
            <v>1.05</v>
          </cell>
          <cell r="D2985" t="str">
            <v>QQ</v>
          </cell>
          <cell r="E2985">
            <v>6525.42372881356</v>
          </cell>
          <cell r="F2985">
            <v>553.72881355932202</v>
          </cell>
          <cell r="G2985">
            <v>6851.69</v>
          </cell>
          <cell r="H2985">
            <v>581.41999999999996</v>
          </cell>
        </row>
        <row r="2986">
          <cell r="A2986" t="str">
            <v>AE016</v>
          </cell>
          <cell r="B2986" t="str">
            <v>Alambre Galvanizado Calibre 18 (Varillas)</v>
          </cell>
          <cell r="C2986">
            <v>8.0839999999999996</v>
          </cell>
          <cell r="D2986" t="str">
            <v>QQ</v>
          </cell>
          <cell r="E2986">
            <v>102.54237288135593</v>
          </cell>
          <cell r="F2986">
            <v>16.779661016949152</v>
          </cell>
          <cell r="G2986">
            <v>828.95</v>
          </cell>
          <cell r="H2986">
            <v>135.65</v>
          </cell>
        </row>
        <row r="2987">
          <cell r="B2987" t="str">
            <v>Mano de Obra</v>
          </cell>
          <cell r="H2987">
            <v>0</v>
          </cell>
        </row>
        <row r="2988">
          <cell r="A2988">
            <v>200.05999999999995</v>
          </cell>
          <cell r="B2988" t="str">
            <v>Coloc. acero normal</v>
          </cell>
          <cell r="C2988">
            <v>4.0419999999999998</v>
          </cell>
          <cell r="D2988" t="str">
            <v>QQ</v>
          </cell>
          <cell r="E2988">
            <v>465.55015207360725</v>
          </cell>
          <cell r="F2988">
            <v>0</v>
          </cell>
          <cell r="G2988">
            <v>1881.75</v>
          </cell>
          <cell r="H2988">
            <v>0</v>
          </cell>
        </row>
        <row r="2989">
          <cell r="A2989">
            <v>300.19999999999982</v>
          </cell>
          <cell r="B2989" t="str">
            <v>Vigas sobre muros &gt; 0.30m &lt; 0.50m</v>
          </cell>
          <cell r="C2989">
            <v>6.666666666666667</v>
          </cell>
          <cell r="D2989" t="str">
            <v>QQ</v>
          </cell>
          <cell r="E2989">
            <v>283.5</v>
          </cell>
          <cell r="F2989">
            <v>0</v>
          </cell>
          <cell r="G2989">
            <v>1890</v>
          </cell>
          <cell r="H2989">
            <v>0</v>
          </cell>
        </row>
        <row r="2990">
          <cell r="B2990" t="str">
            <v>Total/UND</v>
          </cell>
          <cell r="G2990">
            <v>27054.940000000002</v>
          </cell>
          <cell r="H2990">
            <v>3399.89</v>
          </cell>
          <cell r="I2990">
            <v>30454.83</v>
          </cell>
        </row>
        <row r="2992">
          <cell r="A2992">
            <v>105.49100000000018</v>
          </cell>
          <cell r="B2992" t="str">
            <v>PÓRTICO EJE 2 TECHO  (0.30X0.50)MTS, HORM. IND. F'C=240KG/CM2, Ainf.3Ø3/4", Asup. 2Ø3/4", Acent.2Ø1/2", EST. Ø3/8"@0.15 y 0.20M, ADIC. Ø3/4" TECN. LA GINA</v>
          </cell>
          <cell r="C2992">
            <v>1</v>
          </cell>
          <cell r="D2992" t="str">
            <v>M3</v>
          </cell>
          <cell r="G2992">
            <v>23946.05</v>
          </cell>
          <cell r="H2992">
            <v>2930.63</v>
          </cell>
          <cell r="I2992">
            <v>26876.68</v>
          </cell>
        </row>
        <row r="2993">
          <cell r="B2993" t="str">
            <v>Volumen Análisis</v>
          </cell>
          <cell r="C2993">
            <v>1</v>
          </cell>
          <cell r="D2993" t="str">
            <v>M3</v>
          </cell>
        </row>
        <row r="2994">
          <cell r="B2994" t="str">
            <v>Materiales y Equipos</v>
          </cell>
        </row>
        <row r="2995">
          <cell r="A2995" t="str">
            <v>AE004</v>
          </cell>
          <cell r="B2995" t="str">
            <v>Acero Estruc. Grado 40-60, 1" x 20 a 30 pies</v>
          </cell>
          <cell r="C2995">
            <v>0</v>
          </cell>
          <cell r="D2995" t="str">
            <v>QQ</v>
          </cell>
          <cell r="E2995">
            <v>3220.3389830508477</v>
          </cell>
          <cell r="F2995">
            <v>553.72881355932202</v>
          </cell>
          <cell r="G2995">
            <v>0</v>
          </cell>
          <cell r="H2995">
            <v>0</v>
          </cell>
        </row>
        <row r="2996">
          <cell r="A2996" t="str">
            <v>AE003</v>
          </cell>
          <cell r="B2996" t="str">
            <v>Acero Estruc. Grado 40-60, 3/4" x 20 a 30 pies</v>
          </cell>
          <cell r="C2996">
            <v>2.903</v>
          </cell>
          <cell r="D2996" t="str">
            <v>QQ</v>
          </cell>
          <cell r="E2996">
            <v>3220.3389830508477</v>
          </cell>
          <cell r="F2996">
            <v>553.72881355932202</v>
          </cell>
          <cell r="G2996">
            <v>9348.64</v>
          </cell>
          <cell r="H2996">
            <v>1607.47</v>
          </cell>
        </row>
        <row r="2997">
          <cell r="A2997" t="str">
            <v>AE002</v>
          </cell>
          <cell r="B2997" t="str">
            <v>Acero Estruc. Grado 40-60, 1/2" x 20 a 30 pies</v>
          </cell>
          <cell r="C2997">
            <v>0.34</v>
          </cell>
          <cell r="D2997" t="str">
            <v>QQ</v>
          </cell>
          <cell r="E2997">
            <v>3220.3389830508477</v>
          </cell>
          <cell r="F2997">
            <v>553.72881355932202</v>
          </cell>
          <cell r="G2997">
            <v>1094.92</v>
          </cell>
          <cell r="H2997">
            <v>188.27</v>
          </cell>
        </row>
        <row r="2998">
          <cell r="A2998" t="str">
            <v>AE001</v>
          </cell>
          <cell r="B2998" t="str">
            <v>Acero Estruc. Grado 40-60, 3/8" x 20 a 30 pies</v>
          </cell>
          <cell r="C2998">
            <v>0.80300000000000005</v>
          </cell>
          <cell r="D2998" t="str">
            <v>QQ</v>
          </cell>
          <cell r="E2998">
            <v>3220.3389830508477</v>
          </cell>
          <cell r="F2998">
            <v>553.72881355932202</v>
          </cell>
          <cell r="G2998">
            <v>2585.9299999999998</v>
          </cell>
          <cell r="H2998">
            <v>444.64</v>
          </cell>
        </row>
        <row r="2999">
          <cell r="A2999" t="str">
            <v>HI003</v>
          </cell>
          <cell r="B2999" t="str">
            <v>Hormigón 240 Kg/cm2 (incluye bomba y colocación)</v>
          </cell>
          <cell r="C2999">
            <v>1.05</v>
          </cell>
          <cell r="D2999" t="str">
            <v>QQ</v>
          </cell>
          <cell r="E2999">
            <v>6525.42372881356</v>
          </cell>
          <cell r="F2999">
            <v>553.72881355932202</v>
          </cell>
          <cell r="G2999">
            <v>6851.69</v>
          </cell>
          <cell r="H2999">
            <v>581.41999999999996</v>
          </cell>
        </row>
        <row r="3000">
          <cell r="A3000" t="str">
            <v>AE016</v>
          </cell>
          <cell r="B3000" t="str">
            <v>Alambre Galvanizado Calibre 18 (Varillas)</v>
          </cell>
          <cell r="C3000">
            <v>6.4859999999999998</v>
          </cell>
          <cell r="D3000" t="str">
            <v>QQ</v>
          </cell>
          <cell r="E3000">
            <v>102.54237288135593</v>
          </cell>
          <cell r="F3000">
            <v>16.779661016949152</v>
          </cell>
          <cell r="G3000">
            <v>665.09</v>
          </cell>
          <cell r="H3000">
            <v>108.83</v>
          </cell>
        </row>
        <row r="3001">
          <cell r="B3001" t="str">
            <v>Mano de Obra</v>
          </cell>
          <cell r="H3001">
            <v>0</v>
          </cell>
        </row>
        <row r="3002">
          <cell r="A3002">
            <v>200.05999999999995</v>
          </cell>
          <cell r="B3002" t="str">
            <v>Coloc. acero normal</v>
          </cell>
          <cell r="C3002">
            <v>3.2429999999999999</v>
          </cell>
          <cell r="D3002" t="str">
            <v>QQ</v>
          </cell>
          <cell r="E3002">
            <v>465.55015207360725</v>
          </cell>
          <cell r="F3002">
            <v>0</v>
          </cell>
          <cell r="G3002">
            <v>1509.78</v>
          </cell>
          <cell r="H3002">
            <v>0</v>
          </cell>
        </row>
        <row r="3003">
          <cell r="A3003">
            <v>300.19999999999982</v>
          </cell>
          <cell r="B3003" t="str">
            <v>Vigas sobre muros &gt; 0.30m &lt; 0.50m</v>
          </cell>
          <cell r="C3003">
            <v>6.666666666666667</v>
          </cell>
          <cell r="D3003" t="str">
            <v>QQ</v>
          </cell>
          <cell r="E3003">
            <v>283.5</v>
          </cell>
          <cell r="F3003">
            <v>0</v>
          </cell>
          <cell r="G3003">
            <v>1890</v>
          </cell>
          <cell r="H3003">
            <v>0</v>
          </cell>
        </row>
        <row r="3004">
          <cell r="B3004" t="str">
            <v>Total/UND</v>
          </cell>
          <cell r="G3004">
            <v>23946.05</v>
          </cell>
          <cell r="H3004">
            <v>2930.63</v>
          </cell>
          <cell r="I3004">
            <v>26876.68</v>
          </cell>
        </row>
        <row r="3006">
          <cell r="A3006">
            <v>105.50100000000019</v>
          </cell>
          <cell r="B3006" t="str">
            <v>PÓRTICO EJE 4 ENTREPISO  (0.30X0.50)MTS, HORM. IND. F'C=240KG/CM2, Ainf.3Ø3/4", Asup. 2Ø3/4", Acent.2Ø1/2", EST. Ø3/8"@0.15 y 0.20M, ADIC. Ø1" y Ø3/4" TECN. LA GINA</v>
          </cell>
          <cell r="C3006">
            <v>1</v>
          </cell>
          <cell r="D3006" t="str">
            <v>M3</v>
          </cell>
          <cell r="G3006">
            <v>24342.240000000002</v>
          </cell>
          <cell r="H3006">
            <v>2986.5800000000004</v>
          </cell>
          <cell r="I3006">
            <v>27328.820000000003</v>
          </cell>
        </row>
        <row r="3007">
          <cell r="B3007" t="str">
            <v>Volumen Análisis</v>
          </cell>
          <cell r="C3007">
            <v>1</v>
          </cell>
          <cell r="D3007" t="str">
            <v>M3</v>
          </cell>
        </row>
        <row r="3008">
          <cell r="B3008" t="str">
            <v>Materiales y Equipos</v>
          </cell>
        </row>
        <row r="3009">
          <cell r="A3009" t="str">
            <v>AE004</v>
          </cell>
          <cell r="B3009" t="str">
            <v>Acero Estruc. Grado 40-60, 1" x 20 a 30 pies</v>
          </cell>
          <cell r="C3009">
            <v>0.45</v>
          </cell>
          <cell r="D3009" t="str">
            <v>QQ</v>
          </cell>
          <cell r="E3009">
            <v>3220.3389830508477</v>
          </cell>
          <cell r="F3009">
            <v>553.72881355932202</v>
          </cell>
          <cell r="G3009">
            <v>1449.15</v>
          </cell>
          <cell r="H3009">
            <v>249.18</v>
          </cell>
        </row>
        <row r="3010">
          <cell r="A3010" t="str">
            <v>AE003</v>
          </cell>
          <cell r="B3010" t="str">
            <v>Acero Estruc. Grado 40-60, 3/4" x 20 a 30 pies</v>
          </cell>
          <cell r="C3010">
            <v>2.6040000000000001</v>
          </cell>
          <cell r="D3010" t="str">
            <v>QQ</v>
          </cell>
          <cell r="E3010">
            <v>3220.3389830508477</v>
          </cell>
          <cell r="F3010">
            <v>553.72881355932202</v>
          </cell>
          <cell r="G3010">
            <v>8385.76</v>
          </cell>
          <cell r="H3010">
            <v>1441.91</v>
          </cell>
        </row>
        <row r="3011">
          <cell r="A3011" t="str">
            <v>AE002</v>
          </cell>
          <cell r="B3011" t="str">
            <v>Acero Estruc. Grado 40-60, 1/2" x 20 a 30 pies</v>
          </cell>
          <cell r="C3011">
            <v>0.33800000000000002</v>
          </cell>
          <cell r="D3011" t="str">
            <v>QQ</v>
          </cell>
          <cell r="E3011">
            <v>3220.3389830508477</v>
          </cell>
          <cell r="F3011">
            <v>553.72881355932202</v>
          </cell>
          <cell r="G3011">
            <v>1088.47</v>
          </cell>
          <cell r="H3011">
            <v>187.16</v>
          </cell>
        </row>
        <row r="3012">
          <cell r="A3012" t="str">
            <v>AE001</v>
          </cell>
          <cell r="B3012" t="str">
            <v>Acero Estruc. Grado 40-60, 3/8" x 20 a 30 pies</v>
          </cell>
          <cell r="C3012">
            <v>0.746</v>
          </cell>
          <cell r="D3012" t="str">
            <v>QQ</v>
          </cell>
          <cell r="E3012">
            <v>3220.3389830508477</v>
          </cell>
          <cell r="F3012">
            <v>553.72881355932202</v>
          </cell>
          <cell r="G3012">
            <v>2402.37</v>
          </cell>
          <cell r="H3012">
            <v>413.08</v>
          </cell>
        </row>
        <row r="3013">
          <cell r="A3013" t="str">
            <v>HI003</v>
          </cell>
          <cell r="B3013" t="str">
            <v>Hormigón 240 Kg/cm2 (incluye bomba y colocación)</v>
          </cell>
          <cell r="C3013">
            <v>1.05</v>
          </cell>
          <cell r="D3013" t="str">
            <v>QQ</v>
          </cell>
          <cell r="E3013">
            <v>6525.42372881356</v>
          </cell>
          <cell r="F3013">
            <v>553.72881355932202</v>
          </cell>
          <cell r="G3013">
            <v>6851.69</v>
          </cell>
          <cell r="H3013">
            <v>581.41999999999996</v>
          </cell>
        </row>
        <row r="3014">
          <cell r="A3014" t="str">
            <v>AE016</v>
          </cell>
          <cell r="B3014" t="str">
            <v>Alambre Galvanizado Calibre 18 (Varillas)</v>
          </cell>
          <cell r="C3014">
            <v>6.7840000000000007</v>
          </cell>
          <cell r="D3014" t="str">
            <v>QQ</v>
          </cell>
          <cell r="E3014">
            <v>102.54237288135593</v>
          </cell>
          <cell r="F3014">
            <v>16.779661016949152</v>
          </cell>
          <cell r="G3014">
            <v>695.65</v>
          </cell>
          <cell r="H3014">
            <v>113.83</v>
          </cell>
        </row>
        <row r="3015">
          <cell r="B3015" t="str">
            <v>Mano de Obra</v>
          </cell>
          <cell r="H3015">
            <v>0</v>
          </cell>
        </row>
        <row r="3016">
          <cell r="A3016">
            <v>200.05999999999995</v>
          </cell>
          <cell r="B3016" t="str">
            <v>Coloc. acero normal</v>
          </cell>
          <cell r="C3016">
            <v>3.3920000000000003</v>
          </cell>
          <cell r="D3016" t="str">
            <v>QQ</v>
          </cell>
          <cell r="E3016">
            <v>465.55015207360725</v>
          </cell>
          <cell r="F3016">
            <v>0</v>
          </cell>
          <cell r="G3016">
            <v>1579.15</v>
          </cell>
          <cell r="H3016">
            <v>0</v>
          </cell>
        </row>
        <row r="3017">
          <cell r="A3017">
            <v>300.19999999999982</v>
          </cell>
          <cell r="B3017" t="str">
            <v>Vigas sobre muros &gt; 0.30m &lt; 0.50m</v>
          </cell>
          <cell r="C3017">
            <v>6.666666666666667</v>
          </cell>
          <cell r="D3017" t="str">
            <v>QQ</v>
          </cell>
          <cell r="E3017">
            <v>283.5</v>
          </cell>
          <cell r="F3017">
            <v>0</v>
          </cell>
          <cell r="G3017">
            <v>1890</v>
          </cell>
          <cell r="H3017">
            <v>0</v>
          </cell>
        </row>
        <row r="3018">
          <cell r="B3018" t="str">
            <v>Total/UND</v>
          </cell>
          <cell r="G3018">
            <v>24342.240000000002</v>
          </cell>
          <cell r="H3018">
            <v>2986.5800000000004</v>
          </cell>
          <cell r="I3018">
            <v>27328.820000000003</v>
          </cell>
        </row>
        <row r="3021">
          <cell r="A3021">
            <v>105.51100000000019</v>
          </cell>
          <cell r="B3021" t="str">
            <v>PÓRTICO EJE 4 TECHO (0.30X0.50)MTS, HORM. IND. F'C=240KG/CM2, Ainf.3Ø3/4", Asup. 2Ø3/4", Acent.2Ø1/2", EST. Ø3/8"@0.15 y 0.20M, ADIC. Ø3/4" TECN. LA GINA</v>
          </cell>
          <cell r="C3021">
            <v>1</v>
          </cell>
          <cell r="D3021" t="str">
            <v>M3</v>
          </cell>
          <cell r="G3021">
            <v>25050.400000000001</v>
          </cell>
          <cell r="H3021">
            <v>3093.4700000000003</v>
          </cell>
          <cell r="I3021">
            <v>28143.870000000003</v>
          </cell>
        </row>
        <row r="3022">
          <cell r="B3022" t="str">
            <v>Volumen Análisis</v>
          </cell>
          <cell r="C3022">
            <v>1</v>
          </cell>
          <cell r="D3022" t="str">
            <v>M3</v>
          </cell>
        </row>
        <row r="3023">
          <cell r="B3023" t="str">
            <v>Materiales y Equipos</v>
          </cell>
        </row>
        <row r="3024">
          <cell r="A3024" t="str">
            <v>AE004</v>
          </cell>
          <cell r="B3024" t="str">
            <v>Acero Estruc. Grado 40-60, 1" x 20 a 30 pies</v>
          </cell>
          <cell r="C3024">
            <v>0</v>
          </cell>
          <cell r="D3024" t="str">
            <v>QQ</v>
          </cell>
          <cell r="E3024">
            <v>3220.3389830508477</v>
          </cell>
          <cell r="F3024">
            <v>553.72881355932202</v>
          </cell>
          <cell r="G3024">
            <v>0</v>
          </cell>
          <cell r="H3024">
            <v>0</v>
          </cell>
        </row>
        <row r="3025">
          <cell r="A3025" t="str">
            <v>AE003</v>
          </cell>
          <cell r="B3025" t="str">
            <v>Acero Estruc. Grado 40-60, 3/4" x 20 a 30 pies</v>
          </cell>
          <cell r="C3025">
            <v>3.2360000000000002</v>
          </cell>
          <cell r="D3025" t="str">
            <v>QQ</v>
          </cell>
          <cell r="E3025">
            <v>3220.3389830508477</v>
          </cell>
          <cell r="F3025">
            <v>553.72881355932202</v>
          </cell>
          <cell r="G3025">
            <v>10421.02</v>
          </cell>
          <cell r="H3025">
            <v>1791.87</v>
          </cell>
        </row>
        <row r="3026">
          <cell r="A3026" t="str">
            <v>AE002</v>
          </cell>
          <cell r="B3026" t="str">
            <v>Acero Estruc. Grado 40-60, 1/2" x 20 a 30 pies</v>
          </cell>
          <cell r="C3026">
            <v>0.33800000000000002</v>
          </cell>
          <cell r="D3026" t="str">
            <v>QQ</v>
          </cell>
          <cell r="E3026">
            <v>3220.3389830508477</v>
          </cell>
          <cell r="F3026">
            <v>553.72881355932202</v>
          </cell>
          <cell r="G3026">
            <v>1088.47</v>
          </cell>
          <cell r="H3026">
            <v>187.16</v>
          </cell>
        </row>
        <row r="3027">
          <cell r="A3027" t="str">
            <v>AE001</v>
          </cell>
          <cell r="B3027" t="str">
            <v>Acero Estruc. Grado 40-60, 3/8" x 20 a 30 pies</v>
          </cell>
          <cell r="C3027">
            <v>0.746</v>
          </cell>
          <cell r="D3027" t="str">
            <v>QQ</v>
          </cell>
          <cell r="E3027">
            <v>3220.3389830508477</v>
          </cell>
          <cell r="F3027">
            <v>553.72881355932202</v>
          </cell>
          <cell r="G3027">
            <v>2402.37</v>
          </cell>
          <cell r="H3027">
            <v>413.08</v>
          </cell>
        </row>
        <row r="3028">
          <cell r="A3028" t="str">
            <v>HI003</v>
          </cell>
          <cell r="B3028" t="str">
            <v>Hormigón 240 Kg/cm2 (incluye bomba y colocación)</v>
          </cell>
          <cell r="C3028">
            <v>1.05</v>
          </cell>
          <cell r="D3028" t="str">
            <v>QQ</v>
          </cell>
          <cell r="E3028">
            <v>6525.42372881356</v>
          </cell>
          <cell r="F3028">
            <v>553.72881355932202</v>
          </cell>
          <cell r="G3028">
            <v>6851.69</v>
          </cell>
          <cell r="H3028">
            <v>581.41999999999996</v>
          </cell>
        </row>
        <row r="3029">
          <cell r="A3029" t="str">
            <v>AE016</v>
          </cell>
          <cell r="B3029" t="str">
            <v>Alambre Galvanizado Calibre 18 (Varillas)</v>
          </cell>
          <cell r="C3029">
            <v>7.1480000000000006</v>
          </cell>
          <cell r="D3029" t="str">
            <v>QQ</v>
          </cell>
          <cell r="E3029">
            <v>102.54237288135593</v>
          </cell>
          <cell r="F3029">
            <v>16.779661016949152</v>
          </cell>
          <cell r="G3029">
            <v>732.97</v>
          </cell>
          <cell r="H3029">
            <v>119.94</v>
          </cell>
        </row>
        <row r="3030">
          <cell r="B3030" t="str">
            <v>Mano de Obra</v>
          </cell>
          <cell r="H3030">
            <v>0</v>
          </cell>
        </row>
        <row r="3031">
          <cell r="A3031">
            <v>200.05999999999995</v>
          </cell>
          <cell r="B3031" t="str">
            <v>Coloc. acero normal</v>
          </cell>
          <cell r="C3031">
            <v>3.5740000000000003</v>
          </cell>
          <cell r="D3031" t="str">
            <v>QQ</v>
          </cell>
          <cell r="E3031">
            <v>465.55015207360725</v>
          </cell>
          <cell r="F3031">
            <v>0</v>
          </cell>
          <cell r="G3031">
            <v>1663.88</v>
          </cell>
          <cell r="H3031">
            <v>0</v>
          </cell>
        </row>
        <row r="3032">
          <cell r="A3032">
            <v>300.19999999999982</v>
          </cell>
          <cell r="B3032" t="str">
            <v>Vigas sobre muros &gt; 0.30m &lt; 0.50m</v>
          </cell>
          <cell r="C3032">
            <v>6.666666666666667</v>
          </cell>
          <cell r="D3032" t="str">
            <v>QQ</v>
          </cell>
          <cell r="E3032">
            <v>283.5</v>
          </cell>
          <cell r="F3032">
            <v>0</v>
          </cell>
          <cell r="G3032">
            <v>1890</v>
          </cell>
          <cell r="H3032">
            <v>0</v>
          </cell>
        </row>
        <row r="3033">
          <cell r="B3033" t="str">
            <v>Total/UND</v>
          </cell>
          <cell r="G3033">
            <v>25050.400000000001</v>
          </cell>
          <cell r="H3033">
            <v>3093.4700000000003</v>
          </cell>
          <cell r="I3033">
            <v>28143.870000000003</v>
          </cell>
        </row>
        <row r="3035">
          <cell r="A3035">
            <v>105.5210000000002</v>
          </cell>
          <cell r="B3035" t="str">
            <v>PÓRTICO EJE 6 ENTREPISO  (0.30X0.50)MTS, HORM. IND. F'C=240KG/CM2, Ainf.3Ø3/4", Asup. 2Ø3/4", Acent.2Ø1/2", EST. Ø3/8"@0.15 y 0.20M, ADIC.Ø3/4" TECN. LA GINA</v>
          </cell>
          <cell r="C3035">
            <v>1</v>
          </cell>
          <cell r="D3035" t="str">
            <v>M3</v>
          </cell>
          <cell r="G3035">
            <v>22871.46</v>
          </cell>
          <cell r="H3035">
            <v>2764.59</v>
          </cell>
          <cell r="I3035">
            <v>25636.05</v>
          </cell>
        </row>
        <row r="3036">
          <cell r="B3036" t="str">
            <v>Volumen Análisis</v>
          </cell>
          <cell r="C3036">
            <v>1</v>
          </cell>
          <cell r="D3036" t="str">
            <v>M3</v>
          </cell>
        </row>
        <row r="3037">
          <cell r="B3037" t="str">
            <v>Materiales y Equipos</v>
          </cell>
        </row>
        <row r="3038">
          <cell r="A3038" t="str">
            <v>AE004</v>
          </cell>
          <cell r="B3038" t="str">
            <v>Acero Estruc. Grado 40-60, 1" x 20 a 30 pies</v>
          </cell>
          <cell r="C3038">
            <v>0</v>
          </cell>
          <cell r="D3038" t="str">
            <v>QQ</v>
          </cell>
          <cell r="E3038">
            <v>3220.3389830508477</v>
          </cell>
          <cell r="F3038">
            <v>553.72881355932202</v>
          </cell>
          <cell r="G3038">
            <v>0</v>
          </cell>
          <cell r="H3038">
            <v>0</v>
          </cell>
        </row>
        <row r="3039">
          <cell r="A3039" t="str">
            <v>AE003</v>
          </cell>
          <cell r="B3039" t="str">
            <v>Acero Estruc. Grado 40-60, 3/4" x 20 a 30 pies</v>
          </cell>
          <cell r="C3039">
            <v>2.6760000000000002</v>
          </cell>
          <cell r="D3039" t="str">
            <v>QQ</v>
          </cell>
          <cell r="E3039">
            <v>3220.3389830508477</v>
          </cell>
          <cell r="F3039">
            <v>553.72881355932202</v>
          </cell>
          <cell r="G3039">
            <v>8617.6299999999992</v>
          </cell>
          <cell r="H3039">
            <v>1481.78</v>
          </cell>
        </row>
        <row r="3040">
          <cell r="A3040" t="str">
            <v>AE002</v>
          </cell>
          <cell r="B3040" t="str">
            <v>Acero Estruc. Grado 40-60, 1/2" x 20 a 30 pies</v>
          </cell>
          <cell r="C3040">
            <v>0.33800000000000002</v>
          </cell>
          <cell r="D3040" t="str">
            <v>QQ</v>
          </cell>
          <cell r="E3040">
            <v>3220.3389830508477</v>
          </cell>
          <cell r="F3040">
            <v>553.72881355932202</v>
          </cell>
          <cell r="G3040">
            <v>1088.47</v>
          </cell>
          <cell r="H3040">
            <v>187.16</v>
          </cell>
        </row>
        <row r="3041">
          <cell r="A3041" t="str">
            <v>AE001</v>
          </cell>
          <cell r="B3041" t="str">
            <v>Acero Estruc. Grado 40-60, 3/8" x 20 a 30 pies</v>
          </cell>
          <cell r="C3041">
            <v>0.746</v>
          </cell>
          <cell r="D3041" t="str">
            <v>QQ</v>
          </cell>
          <cell r="E3041">
            <v>3220.3389830508477</v>
          </cell>
          <cell r="F3041">
            <v>553.72881355932202</v>
          </cell>
          <cell r="G3041">
            <v>2402.37</v>
          </cell>
          <cell r="H3041">
            <v>413.08</v>
          </cell>
        </row>
        <row r="3042">
          <cell r="A3042" t="str">
            <v>HI003</v>
          </cell>
          <cell r="B3042" t="str">
            <v>Hormigón 240 Kg/cm2 (incluye bomba y colocación)</v>
          </cell>
          <cell r="C3042">
            <v>1.05</v>
          </cell>
          <cell r="D3042" t="str">
            <v>QQ</v>
          </cell>
          <cell r="E3042">
            <v>6525.42372881356</v>
          </cell>
          <cell r="F3042">
            <v>553.72881355932202</v>
          </cell>
          <cell r="G3042">
            <v>6851.69</v>
          </cell>
          <cell r="H3042">
            <v>581.41999999999996</v>
          </cell>
        </row>
        <row r="3043">
          <cell r="A3043" t="str">
            <v>AE016</v>
          </cell>
          <cell r="B3043" t="str">
            <v>Alambre Galvanizado Calibre 18 (Varillas)</v>
          </cell>
          <cell r="C3043">
            <v>6.0280000000000005</v>
          </cell>
          <cell r="D3043" t="str">
            <v>QQ</v>
          </cell>
          <cell r="E3043">
            <v>102.54237288135593</v>
          </cell>
          <cell r="F3043">
            <v>16.779661016949152</v>
          </cell>
          <cell r="G3043">
            <v>618.13</v>
          </cell>
          <cell r="H3043">
            <v>101.15</v>
          </cell>
        </row>
        <row r="3044">
          <cell r="B3044" t="str">
            <v>Mano de Obra</v>
          </cell>
          <cell r="H3044">
            <v>0</v>
          </cell>
        </row>
        <row r="3045">
          <cell r="A3045">
            <v>200.05999999999995</v>
          </cell>
          <cell r="B3045" t="str">
            <v>Coloc. acero normal</v>
          </cell>
          <cell r="C3045">
            <v>3.0140000000000002</v>
          </cell>
          <cell r="D3045" t="str">
            <v>QQ</v>
          </cell>
          <cell r="E3045">
            <v>465.55015207360725</v>
          </cell>
          <cell r="F3045">
            <v>0</v>
          </cell>
          <cell r="G3045">
            <v>1403.17</v>
          </cell>
          <cell r="H3045">
            <v>0</v>
          </cell>
        </row>
        <row r="3046">
          <cell r="A3046">
            <v>300.19999999999982</v>
          </cell>
          <cell r="B3046" t="str">
            <v>Vigas sobre muros &gt; 0.30m &lt; 0.50m</v>
          </cell>
          <cell r="C3046">
            <v>6.666666666666667</v>
          </cell>
          <cell r="D3046" t="str">
            <v>QQ</v>
          </cell>
          <cell r="E3046">
            <v>283.5</v>
          </cell>
          <cell r="F3046">
            <v>0</v>
          </cell>
          <cell r="G3046">
            <v>1890</v>
          </cell>
          <cell r="H3046">
            <v>0</v>
          </cell>
        </row>
        <row r="3047">
          <cell r="B3047" t="str">
            <v>Total/UND</v>
          </cell>
          <cell r="G3047">
            <v>22871.46</v>
          </cell>
          <cell r="H3047">
            <v>2764.59</v>
          </cell>
          <cell r="I3047">
            <v>25636.05</v>
          </cell>
        </row>
        <row r="3050">
          <cell r="A3050">
            <v>105.5310000000002</v>
          </cell>
          <cell r="B3050" t="str">
            <v>PÓRTICO EJE 6 TECHO (0.30X0.50)MTS, HORM. IND. F'C=240KG/CM2, Ainf.3Ø3/4", Asup. 2Ø3/4", Acent.2Ø1/2", EST. Ø3/8"@0.15 y 0.20M, ADIC. Ø3/4" TECN. LA GINA</v>
          </cell>
          <cell r="C3050">
            <v>1</v>
          </cell>
          <cell r="D3050" t="str">
            <v>M3</v>
          </cell>
          <cell r="G3050">
            <v>22318.93</v>
          </cell>
          <cell r="H3050">
            <v>2681.19</v>
          </cell>
          <cell r="I3050">
            <v>25000.12</v>
          </cell>
        </row>
        <row r="3051">
          <cell r="B3051" t="str">
            <v>Volumen Análisis</v>
          </cell>
          <cell r="C3051">
            <v>1</v>
          </cell>
          <cell r="D3051" t="str">
            <v>M3</v>
          </cell>
        </row>
        <row r="3052">
          <cell r="B3052" t="str">
            <v>Materiales y Equipos</v>
          </cell>
        </row>
        <row r="3053">
          <cell r="A3053" t="str">
            <v>AE004</v>
          </cell>
          <cell r="B3053" t="str">
            <v>Acero Estruc. Grado 40-60, 1" x 20 a 30 pies</v>
          </cell>
          <cell r="C3053">
            <v>0</v>
          </cell>
          <cell r="D3053" t="str">
            <v>QQ</v>
          </cell>
          <cell r="E3053">
            <v>3220.3389830508477</v>
          </cell>
          <cell r="F3053">
            <v>553.72881355932202</v>
          </cell>
          <cell r="G3053">
            <v>0</v>
          </cell>
          <cell r="H3053">
            <v>0</v>
          </cell>
        </row>
        <row r="3054">
          <cell r="A3054" t="str">
            <v>AE003</v>
          </cell>
          <cell r="B3054" t="str">
            <v>Acero Estruc. Grado 40-60, 3/4" x 20 a 30 pies</v>
          </cell>
          <cell r="C3054">
            <v>2.5339999999999998</v>
          </cell>
          <cell r="D3054" t="str">
            <v>QQ</v>
          </cell>
          <cell r="E3054">
            <v>3220.3389830508477</v>
          </cell>
          <cell r="F3054">
            <v>553.72881355932202</v>
          </cell>
          <cell r="G3054">
            <v>8160.34</v>
          </cell>
          <cell r="H3054">
            <v>1403.15</v>
          </cell>
        </row>
        <row r="3055">
          <cell r="A3055" t="str">
            <v>AE002</v>
          </cell>
          <cell r="B3055" t="str">
            <v>Acero Estruc. Grado 40-60, 1/2" x 20 a 30 pies</v>
          </cell>
          <cell r="C3055">
            <v>0.33800000000000002</v>
          </cell>
          <cell r="D3055" t="str">
            <v>QQ</v>
          </cell>
          <cell r="E3055">
            <v>3220.3389830508477</v>
          </cell>
          <cell r="F3055">
            <v>553.72881355932202</v>
          </cell>
          <cell r="G3055">
            <v>1088.47</v>
          </cell>
          <cell r="H3055">
            <v>187.16</v>
          </cell>
        </row>
        <row r="3056">
          <cell r="A3056" t="str">
            <v>AE001</v>
          </cell>
          <cell r="B3056" t="str">
            <v>Acero Estruc. Grado 40-60, 3/8" x 20 a 30 pies</v>
          </cell>
          <cell r="C3056">
            <v>0.746</v>
          </cell>
          <cell r="D3056" t="str">
            <v>QQ</v>
          </cell>
          <cell r="E3056">
            <v>3220.3389830508477</v>
          </cell>
          <cell r="F3056">
            <v>553.72881355932202</v>
          </cell>
          <cell r="G3056">
            <v>2402.37</v>
          </cell>
          <cell r="H3056">
            <v>413.08</v>
          </cell>
        </row>
        <row r="3057">
          <cell r="A3057" t="str">
            <v>HI003</v>
          </cell>
          <cell r="B3057" t="str">
            <v>Hormigón 240 Kg/cm2 (incluye bomba y colocación)</v>
          </cell>
          <cell r="C3057">
            <v>1.05</v>
          </cell>
          <cell r="D3057" t="str">
            <v>QQ</v>
          </cell>
          <cell r="E3057">
            <v>6525.42372881356</v>
          </cell>
          <cell r="F3057">
            <v>553.72881355932202</v>
          </cell>
          <cell r="G3057">
            <v>6851.69</v>
          </cell>
          <cell r="H3057">
            <v>581.41999999999996</v>
          </cell>
        </row>
        <row r="3058">
          <cell r="A3058" t="str">
            <v>AE016</v>
          </cell>
          <cell r="B3058" t="str">
            <v>Alambre Galvanizado Calibre 18 (Varillas)</v>
          </cell>
          <cell r="C3058">
            <v>5.7439999999999998</v>
          </cell>
          <cell r="D3058" t="str">
            <v>QQ</v>
          </cell>
          <cell r="E3058">
            <v>102.54237288135593</v>
          </cell>
          <cell r="F3058">
            <v>16.779661016949152</v>
          </cell>
          <cell r="G3058">
            <v>589</v>
          </cell>
          <cell r="H3058">
            <v>96.38</v>
          </cell>
        </row>
        <row r="3059">
          <cell r="B3059" t="str">
            <v>Mano de Obra</v>
          </cell>
          <cell r="H3059">
            <v>0</v>
          </cell>
        </row>
        <row r="3060">
          <cell r="A3060">
            <v>200.05999999999995</v>
          </cell>
          <cell r="B3060" t="str">
            <v>Coloc. acero normal</v>
          </cell>
          <cell r="C3060">
            <v>2.8719999999999999</v>
          </cell>
          <cell r="D3060" t="str">
            <v>QQ</v>
          </cell>
          <cell r="E3060">
            <v>465.55015207360725</v>
          </cell>
          <cell r="F3060">
            <v>0</v>
          </cell>
          <cell r="G3060">
            <v>1337.06</v>
          </cell>
          <cell r="H3060">
            <v>0</v>
          </cell>
        </row>
        <row r="3061">
          <cell r="A3061">
            <v>300.19999999999982</v>
          </cell>
          <cell r="B3061" t="str">
            <v>Vigas sobre muros &gt; 0.30m &lt; 0.50m</v>
          </cell>
          <cell r="C3061">
            <v>6.666666666666667</v>
          </cell>
          <cell r="D3061" t="str">
            <v>QQ</v>
          </cell>
          <cell r="E3061">
            <v>283.5</v>
          </cell>
          <cell r="F3061">
            <v>0</v>
          </cell>
          <cell r="G3061">
            <v>1890</v>
          </cell>
          <cell r="H3061">
            <v>0</v>
          </cell>
        </row>
        <row r="3062">
          <cell r="B3062" t="str">
            <v>Total/UND</v>
          </cell>
          <cell r="G3062">
            <v>22318.93</v>
          </cell>
          <cell r="H3062">
            <v>2681.19</v>
          </cell>
          <cell r="I3062">
            <v>25000.12</v>
          </cell>
        </row>
        <row r="3064">
          <cell r="A3064">
            <v>105.54100000000021</v>
          </cell>
          <cell r="B3064" t="str">
            <v>PÓRTICO EJE C ENTREPISO  (0.30X0.50)MTS, HORM. IND. F'C=240KG/CM2, Ainf.3Ø3/4", Asup. 2Ø3/4", Acent.2Ø1/2", EST. Ø3/8"@0.15 y 0.20M, ADIC.Ø3/4" TECN. LA GINA</v>
          </cell>
          <cell r="C3064">
            <v>1</v>
          </cell>
          <cell r="D3064" t="str">
            <v>M3</v>
          </cell>
          <cell r="G3064">
            <v>24571.42</v>
          </cell>
          <cell r="H3064">
            <v>3024.35</v>
          </cell>
          <cell r="I3064">
            <v>27595.769999999997</v>
          </cell>
        </row>
        <row r="3065">
          <cell r="B3065" t="str">
            <v>Volumen Análisis</v>
          </cell>
          <cell r="C3065">
            <v>1</v>
          </cell>
          <cell r="D3065" t="str">
            <v>M3</v>
          </cell>
        </row>
        <row r="3066">
          <cell r="B3066" t="str">
            <v>Materiales y Equipos</v>
          </cell>
        </row>
        <row r="3067">
          <cell r="A3067" t="str">
            <v>AE004</v>
          </cell>
          <cell r="B3067" t="str">
            <v>Acero Estruc. Grado 40-60, 1" x 20 a 30 pies</v>
          </cell>
          <cell r="C3067">
            <v>0</v>
          </cell>
          <cell r="D3067" t="str">
            <v>QQ</v>
          </cell>
          <cell r="E3067">
            <v>3220.3389830508477</v>
          </cell>
          <cell r="F3067">
            <v>553.72881355932202</v>
          </cell>
          <cell r="G3067">
            <v>0</v>
          </cell>
          <cell r="H3067">
            <v>0</v>
          </cell>
        </row>
        <row r="3068">
          <cell r="A3068" t="str">
            <v>AE003</v>
          </cell>
          <cell r="B3068" t="str">
            <v>Acero Estruc. Grado 40-60, 3/4" x 20 a 30 pies</v>
          </cell>
          <cell r="C3068">
            <v>3.08</v>
          </cell>
          <cell r="D3068" t="str">
            <v>QQ</v>
          </cell>
          <cell r="E3068">
            <v>3220.3389830508477</v>
          </cell>
          <cell r="F3068">
            <v>553.72881355932202</v>
          </cell>
          <cell r="G3068">
            <v>9918.64</v>
          </cell>
          <cell r="H3068">
            <v>1705.48</v>
          </cell>
        </row>
        <row r="3069">
          <cell r="A3069" t="str">
            <v>AE002</v>
          </cell>
          <cell r="B3069" t="str">
            <v>Acero Estruc. Grado 40-60, 1/2" x 20 a 30 pies</v>
          </cell>
          <cell r="C3069">
            <v>0.33200000000000002</v>
          </cell>
          <cell r="D3069" t="str">
            <v>QQ</v>
          </cell>
          <cell r="E3069">
            <v>3220.3389830508477</v>
          </cell>
          <cell r="F3069">
            <v>553.72881355932202</v>
          </cell>
          <cell r="G3069">
            <v>1069.1500000000001</v>
          </cell>
          <cell r="H3069">
            <v>183.84</v>
          </cell>
        </row>
        <row r="3070">
          <cell r="A3070" t="str">
            <v>AE001</v>
          </cell>
          <cell r="B3070" t="str">
            <v>Acero Estruc. Grado 40-60, 3/8" x 20 a 30 pies</v>
          </cell>
          <cell r="C3070">
            <v>0.79300000000000004</v>
          </cell>
          <cell r="D3070" t="str">
            <v>QQ</v>
          </cell>
          <cell r="E3070">
            <v>3220.3389830508477</v>
          </cell>
          <cell r="F3070">
            <v>553.72881355932202</v>
          </cell>
          <cell r="G3070">
            <v>2553.73</v>
          </cell>
          <cell r="H3070">
            <v>439.11</v>
          </cell>
        </row>
        <row r="3071">
          <cell r="A3071" t="str">
            <v>HI003</v>
          </cell>
          <cell r="B3071" t="str">
            <v>Hormigón 240 Kg/cm2 (incluye bomba y colocación)</v>
          </cell>
          <cell r="C3071">
            <v>1.05</v>
          </cell>
          <cell r="D3071" t="str">
            <v>QQ</v>
          </cell>
          <cell r="E3071">
            <v>6525.42372881356</v>
          </cell>
          <cell r="F3071">
            <v>553.72881355932202</v>
          </cell>
          <cell r="G3071">
            <v>6851.69</v>
          </cell>
          <cell r="H3071">
            <v>581.41999999999996</v>
          </cell>
        </row>
        <row r="3072">
          <cell r="A3072" t="str">
            <v>AE016</v>
          </cell>
          <cell r="B3072" t="str">
            <v>Alambre Galvanizado Calibre 18 (Varillas)</v>
          </cell>
          <cell r="C3072">
            <v>6.8239999999999998</v>
          </cell>
          <cell r="D3072" t="str">
            <v>QQ</v>
          </cell>
          <cell r="E3072">
            <v>102.54237288135593</v>
          </cell>
          <cell r="F3072">
            <v>16.779661016949152</v>
          </cell>
          <cell r="G3072">
            <v>699.75</v>
          </cell>
          <cell r="H3072">
            <v>114.5</v>
          </cell>
        </row>
        <row r="3073">
          <cell r="B3073" t="str">
            <v>Mano de Obra</v>
          </cell>
          <cell r="H3073">
            <v>0</v>
          </cell>
        </row>
        <row r="3074">
          <cell r="A3074">
            <v>200.05999999999995</v>
          </cell>
          <cell r="B3074" t="str">
            <v>Coloc. acero normal</v>
          </cell>
          <cell r="C3074">
            <v>3.4119999999999999</v>
          </cell>
          <cell r="D3074" t="str">
            <v>QQ</v>
          </cell>
          <cell r="E3074">
            <v>465.55015207360725</v>
          </cell>
          <cell r="F3074">
            <v>0</v>
          </cell>
          <cell r="G3074">
            <v>1588.46</v>
          </cell>
          <cell r="H3074">
            <v>0</v>
          </cell>
        </row>
        <row r="3075">
          <cell r="A3075">
            <v>300.19999999999982</v>
          </cell>
          <cell r="B3075" t="str">
            <v>Vigas sobre muros &gt; 0.30m &lt; 0.50m</v>
          </cell>
          <cell r="C3075">
            <v>6.666666666666667</v>
          </cell>
          <cell r="D3075" t="str">
            <v>QQ</v>
          </cell>
          <cell r="E3075">
            <v>283.5</v>
          </cell>
          <cell r="F3075">
            <v>0</v>
          </cell>
          <cell r="G3075">
            <v>1890</v>
          </cell>
          <cell r="H3075">
            <v>0</v>
          </cell>
        </row>
        <row r="3076">
          <cell r="B3076" t="str">
            <v>Total/UND</v>
          </cell>
          <cell r="G3076">
            <v>24571.42</v>
          </cell>
          <cell r="H3076">
            <v>3024.35</v>
          </cell>
          <cell r="I3076">
            <v>27595.769999999997</v>
          </cell>
        </row>
        <row r="3078">
          <cell r="A3078">
            <v>105.55100000000022</v>
          </cell>
          <cell r="B3078" t="str">
            <v>PÓRTICO EJE C TECHO  (0.30X0.50)MTS, HORM. IND. F'C=240KG/CM2, Ainf.3Ø3/4", Asup. 2Ø3/4", Acent.2Ø1/2", EST. Ø3/8"@0.15 y 0.20M, ADIC.Ø3/4" TECN. LA GINA</v>
          </cell>
          <cell r="C3078">
            <v>1</v>
          </cell>
          <cell r="D3078" t="str">
            <v>M3</v>
          </cell>
          <cell r="G3078">
            <v>23357.439999999995</v>
          </cell>
          <cell r="H3078">
            <v>2841.1200000000003</v>
          </cell>
          <cell r="I3078">
            <v>26198.559999999994</v>
          </cell>
        </row>
        <row r="3079">
          <cell r="B3079" t="str">
            <v>Volumen Análisis</v>
          </cell>
          <cell r="C3079">
            <v>1</v>
          </cell>
          <cell r="D3079" t="str">
            <v>M3</v>
          </cell>
        </row>
        <row r="3080">
          <cell r="B3080" t="str">
            <v>Materiales y Equipos</v>
          </cell>
        </row>
        <row r="3081">
          <cell r="A3081" t="str">
            <v>AE004</v>
          </cell>
          <cell r="B3081" t="str">
            <v>Acero Estruc. Grado 40-60, 1" x 20 a 30 pies</v>
          </cell>
          <cell r="C3081">
            <v>0</v>
          </cell>
          <cell r="D3081" t="str">
            <v>QQ</v>
          </cell>
          <cell r="E3081">
            <v>3220.3389830508477</v>
          </cell>
          <cell r="F3081">
            <v>553.72881355932202</v>
          </cell>
          <cell r="G3081">
            <v>0</v>
          </cell>
          <cell r="H3081">
            <v>0</v>
          </cell>
        </row>
        <row r="3082">
          <cell r="A3082" t="str">
            <v>AE003</v>
          </cell>
          <cell r="B3082" t="str">
            <v>Acero Estruc. Grado 40-60, 3/4" x 20 a 30 pies</v>
          </cell>
          <cell r="C3082">
            <v>2.7679999999999998</v>
          </cell>
          <cell r="D3082" t="str">
            <v>QQ</v>
          </cell>
          <cell r="E3082">
            <v>3220.3389830508477</v>
          </cell>
          <cell r="F3082">
            <v>553.72881355932202</v>
          </cell>
          <cell r="G3082">
            <v>8913.9</v>
          </cell>
          <cell r="H3082">
            <v>1532.72</v>
          </cell>
        </row>
        <row r="3083">
          <cell r="A3083" t="str">
            <v>AE002</v>
          </cell>
          <cell r="B3083" t="str">
            <v>Acero Estruc. Grado 40-60, 1/2" x 20 a 30 pies</v>
          </cell>
          <cell r="C3083">
            <v>0.33200000000000002</v>
          </cell>
          <cell r="D3083" t="str">
            <v>QQ</v>
          </cell>
          <cell r="E3083">
            <v>3220.3389830508477</v>
          </cell>
          <cell r="F3083">
            <v>553.72881355932202</v>
          </cell>
          <cell r="G3083">
            <v>1069.1500000000001</v>
          </cell>
          <cell r="H3083">
            <v>183.84</v>
          </cell>
        </row>
        <row r="3084">
          <cell r="A3084" t="str">
            <v>AE001</v>
          </cell>
          <cell r="B3084" t="str">
            <v>Acero Estruc. Grado 40-60, 3/8" x 20 a 30 pies</v>
          </cell>
          <cell r="C3084">
            <v>0.79300000000000004</v>
          </cell>
          <cell r="D3084" t="str">
            <v>QQ</v>
          </cell>
          <cell r="E3084">
            <v>3220.3389830508477</v>
          </cell>
          <cell r="F3084">
            <v>553.72881355932202</v>
          </cell>
          <cell r="G3084">
            <v>2553.73</v>
          </cell>
          <cell r="H3084">
            <v>439.11</v>
          </cell>
        </row>
        <row r="3085">
          <cell r="A3085" t="str">
            <v>HI003</v>
          </cell>
          <cell r="B3085" t="str">
            <v>Hormigón 240 Kg/cm2 (incluye bomba y colocación)</v>
          </cell>
          <cell r="C3085">
            <v>1.05</v>
          </cell>
          <cell r="D3085" t="str">
            <v>QQ</v>
          </cell>
          <cell r="E3085">
            <v>6525.42372881356</v>
          </cell>
          <cell r="F3085">
            <v>553.72881355932202</v>
          </cell>
          <cell r="G3085">
            <v>6851.69</v>
          </cell>
          <cell r="H3085">
            <v>581.41999999999996</v>
          </cell>
        </row>
        <row r="3086">
          <cell r="A3086" t="str">
            <v>AE016</v>
          </cell>
          <cell r="B3086" t="str">
            <v>Alambre Galvanizado Calibre 18 (Varillas)</v>
          </cell>
          <cell r="C3086">
            <v>6.1999999999999993</v>
          </cell>
          <cell r="D3086" t="str">
            <v>QQ</v>
          </cell>
          <cell r="E3086">
            <v>102.54237288135593</v>
          </cell>
          <cell r="F3086">
            <v>16.779661016949152</v>
          </cell>
          <cell r="G3086">
            <v>635.76</v>
          </cell>
          <cell r="H3086">
            <v>104.03</v>
          </cell>
        </row>
        <row r="3087">
          <cell r="B3087" t="str">
            <v>Mano de Obra</v>
          </cell>
          <cell r="H3087">
            <v>0</v>
          </cell>
        </row>
        <row r="3088">
          <cell r="A3088">
            <v>200.05999999999995</v>
          </cell>
          <cell r="B3088" t="str">
            <v>Coloc. acero normal</v>
          </cell>
          <cell r="C3088">
            <v>3.0999999999999996</v>
          </cell>
          <cell r="D3088" t="str">
            <v>QQ</v>
          </cell>
          <cell r="E3088">
            <v>465.55015207360725</v>
          </cell>
          <cell r="F3088">
            <v>0</v>
          </cell>
          <cell r="G3088">
            <v>1443.21</v>
          </cell>
          <cell r="H3088">
            <v>0</v>
          </cell>
        </row>
        <row r="3089">
          <cell r="A3089">
            <v>300.19999999999982</v>
          </cell>
          <cell r="B3089" t="str">
            <v>Vigas sobre muros &gt; 0.30m &lt; 0.50m</v>
          </cell>
          <cell r="C3089">
            <v>6.666666666666667</v>
          </cell>
          <cell r="D3089" t="str">
            <v>QQ</v>
          </cell>
          <cell r="E3089">
            <v>283.5</v>
          </cell>
          <cell r="F3089">
            <v>0</v>
          </cell>
          <cell r="G3089">
            <v>1890</v>
          </cell>
          <cell r="H3089">
            <v>0</v>
          </cell>
        </row>
        <row r="3090">
          <cell r="B3090" t="str">
            <v>Total/UND</v>
          </cell>
          <cell r="G3090">
            <v>23357.439999999995</v>
          </cell>
          <cell r="H3090">
            <v>2841.1200000000003</v>
          </cell>
          <cell r="I3090">
            <v>26198.559999999994</v>
          </cell>
        </row>
        <row r="3092">
          <cell r="A3092">
            <v>105.56100000000022</v>
          </cell>
          <cell r="B3092" t="str">
            <v>PÓRTICO EJE E ENTREPISO  (0.30X0.50)MTS, HORM. IND. F'C=240KG/CM2, Ainf.3Ø3/4", Asup. 2Ø3/4", Acent.2Ø1/2", EST. Ø3/8"@0.15 y 0.20M, ADIC. Ø1" y Ø3/4" TECN. LA GINA</v>
          </cell>
          <cell r="C3092">
            <v>1</v>
          </cell>
          <cell r="D3092" t="str">
            <v>M3</v>
          </cell>
          <cell r="G3092">
            <v>25092.809999999998</v>
          </cell>
          <cell r="H3092">
            <v>3103.06</v>
          </cell>
          <cell r="I3092">
            <v>28195.87</v>
          </cell>
        </row>
        <row r="3093">
          <cell r="B3093" t="str">
            <v>Volumen Análisis</v>
          </cell>
          <cell r="C3093">
            <v>1</v>
          </cell>
          <cell r="D3093" t="str">
            <v>M3</v>
          </cell>
        </row>
        <row r="3094">
          <cell r="B3094" t="str">
            <v>Materiales y Equipos</v>
          </cell>
        </row>
        <row r="3095">
          <cell r="A3095" t="str">
            <v>AE004</v>
          </cell>
          <cell r="B3095" t="str">
            <v>Acero Estruc. Grado 40-60, 1" x 20 a 30 pies</v>
          </cell>
          <cell r="C3095">
            <v>1.04</v>
          </cell>
          <cell r="D3095" t="str">
            <v>QQ</v>
          </cell>
          <cell r="E3095">
            <v>3220.3389830508477</v>
          </cell>
          <cell r="F3095">
            <v>553.72881355932202</v>
          </cell>
          <cell r="G3095">
            <v>3349.15</v>
          </cell>
          <cell r="H3095">
            <v>575.88</v>
          </cell>
        </row>
        <row r="3096">
          <cell r="A3096" t="str">
            <v>AE003</v>
          </cell>
          <cell r="B3096" t="str">
            <v>Acero Estruc. Grado 40-60, 3/4" x 20 a 30 pies</v>
          </cell>
          <cell r="C3096">
            <v>2.1739999999999999</v>
          </cell>
          <cell r="D3096" t="str">
            <v>QQ</v>
          </cell>
          <cell r="E3096">
            <v>3220.3389830508477</v>
          </cell>
          <cell r="F3096">
            <v>553.72881355932202</v>
          </cell>
          <cell r="G3096">
            <v>7001.02</v>
          </cell>
          <cell r="H3096">
            <v>1203.81</v>
          </cell>
        </row>
        <row r="3097">
          <cell r="A3097" t="str">
            <v>AE002</v>
          </cell>
          <cell r="B3097" t="str">
            <v>Acero Estruc. Grado 40-60, 1/2" x 20 a 30 pies</v>
          </cell>
          <cell r="C3097">
            <v>0.33200000000000002</v>
          </cell>
          <cell r="D3097" t="str">
            <v>QQ</v>
          </cell>
          <cell r="E3097">
            <v>3220.3389830508477</v>
          </cell>
          <cell r="F3097">
            <v>553.72881355932202</v>
          </cell>
          <cell r="G3097">
            <v>1069.1500000000001</v>
          </cell>
          <cell r="H3097">
            <v>183.84</v>
          </cell>
        </row>
        <row r="3098">
          <cell r="A3098" t="str">
            <v>AE001</v>
          </cell>
          <cell r="B3098" t="str">
            <v>Acero Estruc. Grado 40-60, 3/8" x 20 a 30 pies</v>
          </cell>
          <cell r="C3098">
            <v>0.79300000000000004</v>
          </cell>
          <cell r="D3098" t="str">
            <v>QQ</v>
          </cell>
          <cell r="E3098">
            <v>3220.3389830508477</v>
          </cell>
          <cell r="F3098">
            <v>553.72881355932202</v>
          </cell>
          <cell r="G3098">
            <v>2553.73</v>
          </cell>
          <cell r="H3098">
            <v>439.11</v>
          </cell>
        </row>
        <row r="3099">
          <cell r="A3099" t="str">
            <v>HI003</v>
          </cell>
          <cell r="B3099" t="str">
            <v>Hormigón 240 Kg/cm2 (incluye bomba y colocación)</v>
          </cell>
          <cell r="C3099">
            <v>1.05</v>
          </cell>
          <cell r="D3099" t="str">
            <v>QQ</v>
          </cell>
          <cell r="E3099">
            <v>6525.42372881356</v>
          </cell>
          <cell r="F3099">
            <v>553.72881355932202</v>
          </cell>
          <cell r="G3099">
            <v>6851.69</v>
          </cell>
          <cell r="H3099">
            <v>581.41999999999996</v>
          </cell>
        </row>
        <row r="3100">
          <cell r="A3100" t="str">
            <v>AE016</v>
          </cell>
          <cell r="B3100" t="str">
            <v>Alambre Galvanizado Calibre 18 (Varillas)</v>
          </cell>
          <cell r="C3100">
            <v>7.0919999999999996</v>
          </cell>
          <cell r="D3100" t="str">
            <v>QQ</v>
          </cell>
          <cell r="E3100">
            <v>102.54237288135593</v>
          </cell>
          <cell r="F3100">
            <v>16.779661016949152</v>
          </cell>
          <cell r="G3100">
            <v>727.23</v>
          </cell>
          <cell r="H3100">
            <v>119</v>
          </cell>
        </row>
        <row r="3101">
          <cell r="B3101" t="str">
            <v>Mano de Obra</v>
          </cell>
          <cell r="H3101">
            <v>0</v>
          </cell>
        </row>
        <row r="3102">
          <cell r="A3102">
            <v>200.05999999999995</v>
          </cell>
          <cell r="B3102" t="str">
            <v>Coloc. acero normal</v>
          </cell>
          <cell r="C3102">
            <v>3.5459999999999998</v>
          </cell>
          <cell r="D3102" t="str">
            <v>QQ</v>
          </cell>
          <cell r="E3102">
            <v>465.55015207360725</v>
          </cell>
          <cell r="F3102">
            <v>0</v>
          </cell>
          <cell r="G3102">
            <v>1650.84</v>
          </cell>
          <cell r="H3102">
            <v>0</v>
          </cell>
        </row>
        <row r="3103">
          <cell r="A3103">
            <v>300.19999999999982</v>
          </cell>
          <cell r="B3103" t="str">
            <v>Vigas sobre muros &gt; 0.30m &lt; 0.50m</v>
          </cell>
          <cell r="C3103">
            <v>6.666666666666667</v>
          </cell>
          <cell r="D3103" t="str">
            <v>QQ</v>
          </cell>
          <cell r="E3103">
            <v>283.5</v>
          </cell>
          <cell r="F3103">
            <v>0</v>
          </cell>
          <cell r="G3103">
            <v>1890</v>
          </cell>
          <cell r="H3103">
            <v>0</v>
          </cell>
        </row>
        <row r="3104">
          <cell r="B3104" t="str">
            <v>Total/UND</v>
          </cell>
          <cell r="G3104">
            <v>25092.809999999998</v>
          </cell>
          <cell r="H3104">
            <v>3103.06</v>
          </cell>
          <cell r="I3104">
            <v>28195.87</v>
          </cell>
        </row>
        <row r="3106">
          <cell r="A3106">
            <v>105.57100000000023</v>
          </cell>
          <cell r="B3106" t="str">
            <v>PÓRTICO EJE F ENTREPISO  (0.30X0.50)MTS, HORM. IND. F'C=240KG/CM2, Ainf.3Ø3/4", Asup. 2Ø3/4", Acent.2Ø1/2", EST. Ø3/8"@0.15 y 0.20M, ADIC. Ø1" y Ø3/4" TECN. LA GINA</v>
          </cell>
          <cell r="C3106">
            <v>1</v>
          </cell>
          <cell r="D3106" t="str">
            <v>M3</v>
          </cell>
          <cell r="G3106">
            <v>27365.19</v>
          </cell>
          <cell r="H3106">
            <v>3455.8500000000004</v>
          </cell>
          <cell r="I3106">
            <v>30821.040000000001</v>
          </cell>
        </row>
        <row r="3107">
          <cell r="B3107" t="str">
            <v>Volumen Análisis</v>
          </cell>
          <cell r="C3107">
            <v>1</v>
          </cell>
          <cell r="D3107" t="str">
            <v>M3</v>
          </cell>
        </row>
        <row r="3108">
          <cell r="B3108" t="str">
            <v>Materiales y Equipos</v>
          </cell>
        </row>
        <row r="3109">
          <cell r="A3109" t="str">
            <v>AE004</v>
          </cell>
          <cell r="B3109" t="str">
            <v>Acero Estruc. Grado 40-60, 1" x 20 a 30 pies</v>
          </cell>
          <cell r="C3109">
            <v>0.63800000000000001</v>
          </cell>
          <cell r="D3109" t="str">
            <v>QQ</v>
          </cell>
          <cell r="E3109">
            <v>3220.3389830508477</v>
          </cell>
          <cell r="F3109">
            <v>553.72881355932202</v>
          </cell>
          <cell r="G3109">
            <v>2054.58</v>
          </cell>
          <cell r="H3109">
            <v>353.28</v>
          </cell>
        </row>
        <row r="3110">
          <cell r="A3110" t="str">
            <v>AE003</v>
          </cell>
          <cell r="B3110" t="str">
            <v>Acero Estruc. Grado 40-60, 3/4" x 20 a 30 pies</v>
          </cell>
          <cell r="C3110">
            <v>3.0619999999999998</v>
          </cell>
          <cell r="D3110" t="str">
            <v>QQ</v>
          </cell>
          <cell r="E3110">
            <v>3220.3389830508477</v>
          </cell>
          <cell r="F3110">
            <v>553.72881355932202</v>
          </cell>
          <cell r="G3110">
            <v>9860.68</v>
          </cell>
          <cell r="H3110">
            <v>1695.52</v>
          </cell>
        </row>
        <row r="3111">
          <cell r="A3111" t="str">
            <v>AE002</v>
          </cell>
          <cell r="B3111" t="str">
            <v>Acero Estruc. Grado 40-60, 1/2" x 20 a 30 pies</v>
          </cell>
          <cell r="C3111">
            <v>0.31</v>
          </cell>
          <cell r="D3111" t="str">
            <v>QQ</v>
          </cell>
          <cell r="E3111">
            <v>3220.3389830508477</v>
          </cell>
          <cell r="F3111">
            <v>553.72881355932202</v>
          </cell>
          <cell r="G3111">
            <v>998.31</v>
          </cell>
          <cell r="H3111">
            <v>171.66</v>
          </cell>
        </row>
        <row r="3112">
          <cell r="A3112" t="str">
            <v>AE001</v>
          </cell>
          <cell r="B3112" t="str">
            <v>Acero Estruc. Grado 40-60, 3/8" x 20 a 30 pies</v>
          </cell>
          <cell r="C3112">
            <v>0.93799999999999994</v>
          </cell>
          <cell r="D3112" t="str">
            <v>QQ</v>
          </cell>
          <cell r="E3112">
            <v>3220.3389830508477</v>
          </cell>
          <cell r="F3112">
            <v>553.72881355932202</v>
          </cell>
          <cell r="G3112">
            <v>3020.68</v>
          </cell>
          <cell r="H3112">
            <v>519.4</v>
          </cell>
        </row>
        <row r="3113">
          <cell r="A3113" t="str">
            <v>HI003</v>
          </cell>
          <cell r="B3113" t="str">
            <v>Hormigón 240 Kg/cm2 (incluye bomba y colocación)</v>
          </cell>
          <cell r="C3113">
            <v>1.05</v>
          </cell>
          <cell r="D3113" t="str">
            <v>QQ</v>
          </cell>
          <cell r="E3113">
            <v>6525.42372881356</v>
          </cell>
          <cell r="F3113">
            <v>553.72881355932202</v>
          </cell>
          <cell r="G3113">
            <v>6851.69</v>
          </cell>
          <cell r="H3113">
            <v>581.41999999999996</v>
          </cell>
        </row>
        <row r="3114">
          <cell r="A3114" t="str">
            <v>AE016</v>
          </cell>
          <cell r="B3114" t="str">
            <v>Alambre Galvanizado Calibre 18 (Varillas)</v>
          </cell>
          <cell r="C3114">
            <v>8.02</v>
          </cell>
          <cell r="D3114" t="str">
            <v>QQ</v>
          </cell>
          <cell r="E3114">
            <v>102.54237288135593</v>
          </cell>
          <cell r="F3114">
            <v>16.779661016949152</v>
          </cell>
          <cell r="G3114">
            <v>822.39</v>
          </cell>
          <cell r="H3114">
            <v>134.57</v>
          </cell>
        </row>
        <row r="3115">
          <cell r="B3115" t="str">
            <v>Mano de Obra</v>
          </cell>
          <cell r="H3115">
            <v>0</v>
          </cell>
        </row>
        <row r="3116">
          <cell r="A3116">
            <v>200.05999999999995</v>
          </cell>
          <cell r="B3116" t="str">
            <v>Coloc. acero normal</v>
          </cell>
          <cell r="C3116">
            <v>4.01</v>
          </cell>
          <cell r="D3116" t="str">
            <v>QQ</v>
          </cell>
          <cell r="E3116">
            <v>465.55015207360725</v>
          </cell>
          <cell r="F3116">
            <v>0</v>
          </cell>
          <cell r="G3116">
            <v>1866.86</v>
          </cell>
          <cell r="H3116">
            <v>0</v>
          </cell>
        </row>
        <row r="3117">
          <cell r="A3117">
            <v>300.19999999999982</v>
          </cell>
          <cell r="B3117" t="str">
            <v>Vigas sobre muros &gt; 0.30m &lt; 0.50m</v>
          </cell>
          <cell r="C3117">
            <v>6.666666666666667</v>
          </cell>
          <cell r="D3117" t="str">
            <v>QQ</v>
          </cell>
          <cell r="E3117">
            <v>283.5</v>
          </cell>
          <cell r="F3117">
            <v>0</v>
          </cell>
          <cell r="G3117">
            <v>1890</v>
          </cell>
          <cell r="H3117">
            <v>0</v>
          </cell>
        </row>
        <row r="3118">
          <cell r="B3118" t="str">
            <v>Total/UND</v>
          </cell>
          <cell r="G3118">
            <v>27365.19</v>
          </cell>
          <cell r="H3118">
            <v>3455.8500000000004</v>
          </cell>
          <cell r="I3118">
            <v>30821.040000000001</v>
          </cell>
        </row>
        <row r="3120">
          <cell r="A3120">
            <v>105.58100000000023</v>
          </cell>
          <cell r="B3120" t="str">
            <v>PÓRTICO EJE I ENTREPISO  (0.30X0.50)MTS, HORM. IND. F'C=240KG/CM2, Ainf.3Ø3/4", Asup. 2Ø3/4", Acent.2Ø1/2", EST. Ø3/8"@0.15 y 0.20M, ADIC. Ø1" y Ø3/4" TECN. LA GINA</v>
          </cell>
          <cell r="C3120">
            <v>1</v>
          </cell>
          <cell r="D3120" t="str">
            <v>M3</v>
          </cell>
          <cell r="G3120">
            <v>26688.159999999996</v>
          </cell>
          <cell r="H3120">
            <v>3353.66</v>
          </cell>
          <cell r="I3120">
            <v>30041.819999999996</v>
          </cell>
        </row>
        <row r="3121">
          <cell r="B3121" t="str">
            <v>Volumen Análisis</v>
          </cell>
          <cell r="C3121">
            <v>1</v>
          </cell>
          <cell r="D3121" t="str">
            <v>M3</v>
          </cell>
        </row>
        <row r="3122">
          <cell r="B3122" t="str">
            <v>Materiales y Equipos</v>
          </cell>
        </row>
        <row r="3123">
          <cell r="A3123" t="str">
            <v>AE004</v>
          </cell>
          <cell r="B3123" t="str">
            <v>Acero Estruc. Grado 40-60, 1" x 20 a 30 pies</v>
          </cell>
          <cell r="C3123">
            <v>1.3520000000000001</v>
          </cell>
          <cell r="D3123" t="str">
            <v>QQ</v>
          </cell>
          <cell r="E3123">
            <v>3220.3389830508477</v>
          </cell>
          <cell r="F3123">
            <v>553.72881355932202</v>
          </cell>
          <cell r="G3123">
            <v>4353.8999999999996</v>
          </cell>
          <cell r="H3123">
            <v>748.64</v>
          </cell>
        </row>
        <row r="3124">
          <cell r="A3124" t="str">
            <v>AE003</v>
          </cell>
          <cell r="B3124" t="str">
            <v>Acero Estruc. Grado 40-60, 3/4" x 20 a 30 pies</v>
          </cell>
          <cell r="C3124">
            <v>2.1739999999999999</v>
          </cell>
          <cell r="D3124" t="str">
            <v>QQ</v>
          </cell>
          <cell r="E3124">
            <v>3220.3389830508477</v>
          </cell>
          <cell r="F3124">
            <v>553.72881355932202</v>
          </cell>
          <cell r="G3124">
            <v>7001.02</v>
          </cell>
          <cell r="H3124">
            <v>1203.81</v>
          </cell>
        </row>
        <row r="3125">
          <cell r="A3125" t="str">
            <v>AE002</v>
          </cell>
          <cell r="B3125" t="str">
            <v>Acero Estruc. Grado 40-60, 1/2" x 20 a 30 pies</v>
          </cell>
          <cell r="C3125">
            <v>0.31</v>
          </cell>
          <cell r="D3125" t="str">
            <v>QQ</v>
          </cell>
          <cell r="E3125">
            <v>3220.3389830508477</v>
          </cell>
          <cell r="F3125">
            <v>553.72881355932202</v>
          </cell>
          <cell r="G3125">
            <v>998.31</v>
          </cell>
          <cell r="H3125">
            <v>171.66</v>
          </cell>
        </row>
        <row r="3126">
          <cell r="A3126" t="str">
            <v>AE001</v>
          </cell>
          <cell r="B3126" t="str">
            <v>Acero Estruc. Grado 40-60, 3/8" x 20 a 30 pies</v>
          </cell>
          <cell r="C3126">
            <v>0.93799999999999994</v>
          </cell>
          <cell r="D3126" t="str">
            <v>QQ</v>
          </cell>
          <cell r="E3126">
            <v>3220.3389830508477</v>
          </cell>
          <cell r="F3126">
            <v>553.72881355932202</v>
          </cell>
          <cell r="G3126">
            <v>3020.68</v>
          </cell>
          <cell r="H3126">
            <v>519.4</v>
          </cell>
        </row>
        <row r="3127">
          <cell r="A3127" t="str">
            <v>HI003</v>
          </cell>
          <cell r="B3127" t="str">
            <v>Hormigón 240 Kg/cm2 (incluye bomba y colocación)</v>
          </cell>
          <cell r="C3127">
            <v>1.05</v>
          </cell>
          <cell r="D3127" t="str">
            <v>QQ</v>
          </cell>
          <cell r="E3127">
            <v>6525.42372881356</v>
          </cell>
          <cell r="F3127">
            <v>553.72881355932202</v>
          </cell>
          <cell r="G3127">
            <v>6851.69</v>
          </cell>
          <cell r="H3127">
            <v>581.41999999999996</v>
          </cell>
        </row>
        <row r="3128">
          <cell r="A3128" t="str">
            <v>AE016</v>
          </cell>
          <cell r="B3128" t="str">
            <v>Alambre Galvanizado Calibre 18 (Varillas)</v>
          </cell>
          <cell r="C3128">
            <v>7.6719999999999997</v>
          </cell>
          <cell r="D3128" t="str">
            <v>QQ</v>
          </cell>
          <cell r="E3128">
            <v>102.54237288135593</v>
          </cell>
          <cell r="F3128">
            <v>16.779661016949152</v>
          </cell>
          <cell r="G3128">
            <v>786.71</v>
          </cell>
          <cell r="H3128">
            <v>128.72999999999999</v>
          </cell>
        </row>
        <row r="3129">
          <cell r="B3129" t="str">
            <v>Mano de Obra</v>
          </cell>
          <cell r="H3129">
            <v>0</v>
          </cell>
        </row>
        <row r="3130">
          <cell r="A3130">
            <v>200.05999999999995</v>
          </cell>
          <cell r="B3130" t="str">
            <v>Coloc. acero normal</v>
          </cell>
          <cell r="C3130">
            <v>3.8359999999999999</v>
          </cell>
          <cell r="D3130" t="str">
            <v>QQ</v>
          </cell>
          <cell r="E3130">
            <v>465.55015207360725</v>
          </cell>
          <cell r="F3130">
            <v>0</v>
          </cell>
          <cell r="G3130">
            <v>1785.85</v>
          </cell>
          <cell r="H3130">
            <v>0</v>
          </cell>
        </row>
        <row r="3131">
          <cell r="A3131">
            <v>300.19999999999982</v>
          </cell>
          <cell r="B3131" t="str">
            <v>Vigas sobre muros &gt; 0.30m &lt; 0.50m</v>
          </cell>
          <cell r="C3131">
            <v>6.666666666666667</v>
          </cell>
          <cell r="D3131" t="str">
            <v>QQ</v>
          </cell>
          <cell r="E3131">
            <v>283.5</v>
          </cell>
          <cell r="F3131">
            <v>0</v>
          </cell>
          <cell r="G3131">
            <v>1890</v>
          </cell>
          <cell r="H3131">
            <v>0</v>
          </cell>
        </row>
        <row r="3132">
          <cell r="B3132" t="str">
            <v>Total/UND</v>
          </cell>
          <cell r="G3132">
            <v>26688.159999999996</v>
          </cell>
          <cell r="H3132">
            <v>3353.66</v>
          </cell>
          <cell r="I3132">
            <v>30041.819999999996</v>
          </cell>
        </row>
        <row r="3134">
          <cell r="A3134">
            <v>105.59100000000024</v>
          </cell>
          <cell r="B3134" t="str">
            <v>V1-X ENTREPISO  (0.25X0.40)MTS, HORM. IND. F'C=240KG/CM2, Ainf.3Ø3/4", Asup. 3Ø3/4", Acent.2Ø1/2", EST. Ø3/8" 0.20M TECN. LA GINA</v>
          </cell>
          <cell r="C3134">
            <v>1</v>
          </cell>
          <cell r="D3134" t="str">
            <v>M3</v>
          </cell>
          <cell r="G3134">
            <v>28585.42</v>
          </cell>
          <cell r="H3134">
            <v>3474.7200000000003</v>
          </cell>
          <cell r="I3134">
            <v>32060.14</v>
          </cell>
        </row>
        <row r="3135">
          <cell r="B3135" t="str">
            <v>Volumen Análisis</v>
          </cell>
          <cell r="C3135">
            <v>1</v>
          </cell>
          <cell r="D3135" t="str">
            <v>M3</v>
          </cell>
        </row>
        <row r="3136">
          <cell r="B3136" t="str">
            <v>Materiales y Equipos</v>
          </cell>
        </row>
        <row r="3137">
          <cell r="A3137" t="str">
            <v>AE004</v>
          </cell>
          <cell r="B3137" t="str">
            <v>Acero Estruc. Grado 40-60, 1" x 20 a 30 pies</v>
          </cell>
          <cell r="C3137">
            <v>0</v>
          </cell>
          <cell r="D3137" t="str">
            <v>QQ</v>
          </cell>
          <cell r="E3137">
            <v>3220.3389830508477</v>
          </cell>
          <cell r="F3137">
            <v>553.72881355932202</v>
          </cell>
          <cell r="G3137">
            <v>0</v>
          </cell>
          <cell r="H3137">
            <v>0</v>
          </cell>
        </row>
        <row r="3138">
          <cell r="A3138" t="str">
            <v>AE003</v>
          </cell>
          <cell r="B3138" t="str">
            <v>Acero Estruc. Grado 40-60, 3/4" x 20 a 30 pies</v>
          </cell>
          <cell r="C3138">
            <v>3.8580000000000001</v>
          </cell>
          <cell r="D3138" t="str">
            <v>QQ</v>
          </cell>
          <cell r="E3138">
            <v>3220.3389830508477</v>
          </cell>
          <cell r="F3138">
            <v>553.72881355932202</v>
          </cell>
          <cell r="G3138">
            <v>12424.07</v>
          </cell>
          <cell r="H3138">
            <v>2136.29</v>
          </cell>
        </row>
        <row r="3139">
          <cell r="A3139" t="str">
            <v>AE002</v>
          </cell>
          <cell r="B3139" t="str">
            <v>Acero Estruc. Grado 40-60, 1/2" x 20 a 30 pies</v>
          </cell>
          <cell r="C3139">
            <v>0.5</v>
          </cell>
          <cell r="D3139" t="str">
            <v>QQ</v>
          </cell>
          <cell r="E3139">
            <v>3220.3389830508477</v>
          </cell>
          <cell r="F3139">
            <v>553.72881355932202</v>
          </cell>
          <cell r="G3139">
            <v>1610.17</v>
          </cell>
          <cell r="H3139">
            <v>276.86</v>
          </cell>
        </row>
        <row r="3140">
          <cell r="A3140" t="str">
            <v>AE001</v>
          </cell>
          <cell r="B3140" t="str">
            <v>Acero Estruc. Grado 40-60, 3/8" x 20 a 30 pies</v>
          </cell>
          <cell r="C3140">
            <v>0.60299999999999998</v>
          </cell>
          <cell r="D3140" t="str">
            <v>QQ</v>
          </cell>
          <cell r="E3140">
            <v>3220.3389830508477</v>
          </cell>
          <cell r="F3140">
            <v>553.72881355932202</v>
          </cell>
          <cell r="G3140">
            <v>1941.86</v>
          </cell>
          <cell r="H3140">
            <v>333.9</v>
          </cell>
        </row>
        <row r="3141">
          <cell r="A3141" t="str">
            <v>HI003</v>
          </cell>
          <cell r="B3141" t="str">
            <v>Hormigón 240 Kg/cm2 (incluye bomba y colocación)</v>
          </cell>
          <cell r="C3141">
            <v>1.05</v>
          </cell>
          <cell r="D3141" t="str">
            <v>QQ</v>
          </cell>
          <cell r="E3141">
            <v>6525.42372881356</v>
          </cell>
          <cell r="F3141">
            <v>553.72881355932202</v>
          </cell>
          <cell r="G3141">
            <v>6851.69</v>
          </cell>
          <cell r="H3141">
            <v>581.41999999999996</v>
          </cell>
        </row>
        <row r="3142">
          <cell r="A3142" t="str">
            <v>AE016</v>
          </cell>
          <cell r="B3142" t="str">
            <v>Alambre Galvanizado Calibre 18 (Varillas)</v>
          </cell>
          <cell r="C3142">
            <v>8.7160000000000011</v>
          </cell>
          <cell r="D3142" t="str">
            <v>QQ</v>
          </cell>
          <cell r="E3142">
            <v>102.54237288135593</v>
          </cell>
          <cell r="F3142">
            <v>16.779661016949152</v>
          </cell>
          <cell r="G3142">
            <v>893.76</v>
          </cell>
          <cell r="H3142">
            <v>146.25</v>
          </cell>
        </row>
        <row r="3143">
          <cell r="B3143" t="str">
            <v>Mano de Obra</v>
          </cell>
          <cell r="H3143">
            <v>0</v>
          </cell>
        </row>
        <row r="3144">
          <cell r="A3144">
            <v>200.05999999999995</v>
          </cell>
          <cell r="B3144" t="str">
            <v>Coloc. acero normal</v>
          </cell>
          <cell r="C3144">
            <v>4.3580000000000005</v>
          </cell>
          <cell r="D3144" t="str">
            <v>QQ</v>
          </cell>
          <cell r="E3144">
            <v>465.55015207360725</v>
          </cell>
          <cell r="F3144">
            <v>0</v>
          </cell>
          <cell r="G3144">
            <v>2028.87</v>
          </cell>
          <cell r="H3144">
            <v>0</v>
          </cell>
        </row>
        <row r="3145">
          <cell r="A3145">
            <v>300.19999999999982</v>
          </cell>
          <cell r="B3145" t="str">
            <v>Vigas sobre muros &gt; 0.30m &lt; 0.50m</v>
          </cell>
          <cell r="C3145">
            <v>10</v>
          </cell>
          <cell r="D3145" t="str">
            <v>QQ</v>
          </cell>
          <cell r="E3145">
            <v>283.5</v>
          </cell>
          <cell r="F3145">
            <v>0</v>
          </cell>
          <cell r="G3145">
            <v>2835</v>
          </cell>
          <cell r="H3145">
            <v>0</v>
          </cell>
        </row>
        <row r="3146">
          <cell r="B3146" t="str">
            <v>Total/UND</v>
          </cell>
          <cell r="G3146">
            <v>28585.42</v>
          </cell>
          <cell r="H3146">
            <v>3474.7200000000003</v>
          </cell>
          <cell r="I3146">
            <v>32060.14</v>
          </cell>
        </row>
        <row r="3148">
          <cell r="A3148">
            <v>105.60100000000024</v>
          </cell>
          <cell r="B3148" t="str">
            <v>V2-X ENTREPISO  (0.25X0.40)MTS, HORM. IND. F'C=240KG/CM2, Ainf.3Ø3/4", Asup. 3Ø3/4", Acent.2Ø1/2", EST. Ø3/8" 0.20M TECN. LA GINA</v>
          </cell>
          <cell r="C3148">
            <v>1</v>
          </cell>
          <cell r="D3148" t="str">
            <v>M3</v>
          </cell>
          <cell r="G3148">
            <v>27857.54</v>
          </cell>
          <cell r="H3148">
            <v>3365.66</v>
          </cell>
          <cell r="I3148">
            <v>31223.200000000001</v>
          </cell>
        </row>
        <row r="3149">
          <cell r="B3149" t="str">
            <v>Volumen Análisis</v>
          </cell>
          <cell r="C3149">
            <v>1</v>
          </cell>
          <cell r="D3149" t="str">
            <v>M3</v>
          </cell>
        </row>
        <row r="3150">
          <cell r="B3150" t="str">
            <v>Materiales y Equipos</v>
          </cell>
        </row>
        <row r="3151">
          <cell r="A3151" t="str">
            <v>AE004</v>
          </cell>
          <cell r="B3151" t="str">
            <v>Acero Estruc. Grado 40-60, 1" x 20 a 30 pies</v>
          </cell>
          <cell r="C3151">
            <v>0</v>
          </cell>
          <cell r="D3151" t="str">
            <v>QQ</v>
          </cell>
          <cell r="E3151">
            <v>3220.3389830508477</v>
          </cell>
          <cell r="F3151">
            <v>553.72881355932202</v>
          </cell>
          <cell r="G3151">
            <v>0</v>
          </cell>
          <cell r="H3151">
            <v>0</v>
          </cell>
        </row>
        <row r="3152">
          <cell r="A3152" t="str">
            <v>AE003</v>
          </cell>
          <cell r="B3152" t="str">
            <v>Acero Estruc. Grado 40-60, 3/4" x 20 a 30 pies</v>
          </cell>
          <cell r="C3152">
            <v>3.6829999999999998</v>
          </cell>
          <cell r="D3152" t="str">
            <v>QQ</v>
          </cell>
          <cell r="E3152">
            <v>3220.3389830508477</v>
          </cell>
          <cell r="F3152">
            <v>553.72881355932202</v>
          </cell>
          <cell r="G3152">
            <v>11860.51</v>
          </cell>
          <cell r="H3152">
            <v>2039.38</v>
          </cell>
        </row>
        <row r="3153">
          <cell r="A3153" t="str">
            <v>AE002</v>
          </cell>
          <cell r="B3153" t="str">
            <v>Acero Estruc. Grado 40-60, 1/2" x 20 a 30 pies</v>
          </cell>
          <cell r="C3153">
            <v>0.47799999999999998</v>
          </cell>
          <cell r="D3153" t="str">
            <v>QQ</v>
          </cell>
          <cell r="E3153">
            <v>3220.3389830508477</v>
          </cell>
          <cell r="F3153">
            <v>553.72881355932202</v>
          </cell>
          <cell r="G3153">
            <v>1539.32</v>
          </cell>
          <cell r="H3153">
            <v>264.68</v>
          </cell>
        </row>
        <row r="3154">
          <cell r="A3154" t="str">
            <v>AE001</v>
          </cell>
          <cell r="B3154" t="str">
            <v>Acero Estruc. Grado 40-60, 3/8" x 20 a 30 pies</v>
          </cell>
          <cell r="C3154">
            <v>0.61499999999999999</v>
          </cell>
          <cell r="D3154" t="str">
            <v>QQ</v>
          </cell>
          <cell r="E3154">
            <v>3220.3389830508477</v>
          </cell>
          <cell r="F3154">
            <v>553.72881355932202</v>
          </cell>
          <cell r="G3154">
            <v>1980.51</v>
          </cell>
          <cell r="H3154">
            <v>340.54</v>
          </cell>
        </row>
        <row r="3155">
          <cell r="A3155" t="str">
            <v>HI003</v>
          </cell>
          <cell r="B3155" t="str">
            <v>Hormigón 240 Kg/cm2 (incluye bomba y colocación)</v>
          </cell>
          <cell r="C3155">
            <v>1.05</v>
          </cell>
          <cell r="D3155" t="str">
            <v>QQ</v>
          </cell>
          <cell r="E3155">
            <v>6525.42372881356</v>
          </cell>
          <cell r="F3155">
            <v>553.72881355932202</v>
          </cell>
          <cell r="G3155">
            <v>6851.69</v>
          </cell>
          <cell r="H3155">
            <v>581.41999999999996</v>
          </cell>
        </row>
        <row r="3156">
          <cell r="A3156" t="str">
            <v>AE016</v>
          </cell>
          <cell r="B3156" t="str">
            <v>Alambre Galvanizado Calibre 18 (Varillas)</v>
          </cell>
          <cell r="C3156">
            <v>8.3219999999999992</v>
          </cell>
          <cell r="D3156" t="str">
            <v>QQ</v>
          </cell>
          <cell r="E3156">
            <v>102.54237288135593</v>
          </cell>
          <cell r="F3156">
            <v>16.779661016949152</v>
          </cell>
          <cell r="G3156">
            <v>853.36</v>
          </cell>
          <cell r="H3156">
            <v>139.63999999999999</v>
          </cell>
        </row>
        <row r="3157">
          <cell r="B3157" t="str">
            <v>Mano de Obra</v>
          </cell>
          <cell r="H3157">
            <v>0</v>
          </cell>
        </row>
        <row r="3158">
          <cell r="A3158">
            <v>200.05999999999995</v>
          </cell>
          <cell r="B3158" t="str">
            <v>Coloc. acero normal</v>
          </cell>
          <cell r="C3158">
            <v>4.1609999999999996</v>
          </cell>
          <cell r="D3158" t="str">
            <v>QQ</v>
          </cell>
          <cell r="E3158">
            <v>465.55015207360725</v>
          </cell>
          <cell r="F3158">
            <v>0</v>
          </cell>
          <cell r="G3158">
            <v>1937.15</v>
          </cell>
          <cell r="H3158">
            <v>0</v>
          </cell>
        </row>
        <row r="3159">
          <cell r="A3159">
            <v>300.19999999999982</v>
          </cell>
          <cell r="B3159" t="str">
            <v>Vigas sobre muros &gt; 0.30m &lt; 0.50m</v>
          </cell>
          <cell r="C3159">
            <v>10</v>
          </cell>
          <cell r="D3159" t="str">
            <v>QQ</v>
          </cell>
          <cell r="E3159">
            <v>283.5</v>
          </cell>
          <cell r="F3159">
            <v>0</v>
          </cell>
          <cell r="G3159">
            <v>2835</v>
          </cell>
          <cell r="H3159">
            <v>0</v>
          </cell>
        </row>
        <row r="3160">
          <cell r="B3160" t="str">
            <v>Total/UND</v>
          </cell>
          <cell r="G3160">
            <v>27857.54</v>
          </cell>
          <cell r="H3160">
            <v>3365.66</v>
          </cell>
          <cell r="I3160">
            <v>31223.200000000001</v>
          </cell>
        </row>
        <row r="3162">
          <cell r="A3162">
            <v>105.61100000000025</v>
          </cell>
          <cell r="B3162" t="str">
            <v>V1,V3-Y ENTREPISO  (0.25X0.40)MTS, HORM. IND. F'C=240KG/CM2, Ainf.3Ø3/4", Asup. 3Ø3/4", Acent.2Ø1/2", ADIC. Ø3/4", EST. Ø3/8" 0.20M TECN. LA GINA</v>
          </cell>
          <cell r="C3162">
            <v>1</v>
          </cell>
          <cell r="D3162" t="str">
            <v>M3</v>
          </cell>
          <cell r="G3162">
            <v>38995.189999999995</v>
          </cell>
          <cell r="H3162">
            <v>5067.38</v>
          </cell>
          <cell r="I3162">
            <v>44062.569999999992</v>
          </cell>
        </row>
        <row r="3163">
          <cell r="B3163" t="str">
            <v>Volumen Análisis</v>
          </cell>
          <cell r="C3163">
            <v>1</v>
          </cell>
          <cell r="D3163" t="str">
            <v>M3</v>
          </cell>
        </row>
        <row r="3164">
          <cell r="B3164" t="str">
            <v>Materiales y Equipos</v>
          </cell>
        </row>
        <row r="3165">
          <cell r="A3165" t="str">
            <v>AE004</v>
          </cell>
          <cell r="B3165" t="str">
            <v>Acero Estruc. Grado 40-60, 1" x 20 a 30 pies</v>
          </cell>
          <cell r="C3165">
            <v>0</v>
          </cell>
          <cell r="D3165" t="str">
            <v>QQ</v>
          </cell>
          <cell r="E3165">
            <v>3220.3389830508477</v>
          </cell>
          <cell r="F3165">
            <v>553.72881355932202</v>
          </cell>
          <cell r="G3165">
            <v>0</v>
          </cell>
          <cell r="H3165">
            <v>0</v>
          </cell>
        </row>
        <row r="3166">
          <cell r="A3166" t="str">
            <v>AE003</v>
          </cell>
          <cell r="B3166" t="str">
            <v>Acero Estruc. Grado 40-60, 3/4" x 20 a 30 pies</v>
          </cell>
          <cell r="C3166">
            <v>6.3029999999999999</v>
          </cell>
          <cell r="D3166" t="str">
            <v>QQ</v>
          </cell>
          <cell r="E3166">
            <v>3220.3389830508477</v>
          </cell>
          <cell r="F3166">
            <v>553.72881355932202</v>
          </cell>
          <cell r="G3166">
            <v>20297.8</v>
          </cell>
          <cell r="H3166">
            <v>3490.15</v>
          </cell>
        </row>
        <row r="3167">
          <cell r="A3167" t="str">
            <v>AE002</v>
          </cell>
          <cell r="B3167" t="str">
            <v>Acero Estruc. Grado 40-60, 1/2" x 20 a 30 pies</v>
          </cell>
          <cell r="C3167">
            <v>0.46800000000000003</v>
          </cell>
          <cell r="D3167" t="str">
            <v>QQ</v>
          </cell>
          <cell r="E3167">
            <v>3220.3389830508477</v>
          </cell>
          <cell r="F3167">
            <v>553.72881355932202</v>
          </cell>
          <cell r="G3167">
            <v>1507.12</v>
          </cell>
          <cell r="H3167">
            <v>259.14999999999998</v>
          </cell>
        </row>
        <row r="3168">
          <cell r="A3168" t="str">
            <v>AE001</v>
          </cell>
          <cell r="B3168" t="str">
            <v>Acero Estruc. Grado 40-60, 3/8" x 20 a 30 pies</v>
          </cell>
          <cell r="C3168">
            <v>0.92</v>
          </cell>
          <cell r="D3168" t="str">
            <v>QQ</v>
          </cell>
          <cell r="E3168">
            <v>3220.3389830508477</v>
          </cell>
          <cell r="F3168">
            <v>553.72881355932202</v>
          </cell>
          <cell r="G3168">
            <v>2962.71</v>
          </cell>
          <cell r="H3168">
            <v>509.43</v>
          </cell>
        </row>
        <row r="3169">
          <cell r="A3169" t="str">
            <v>HI003</v>
          </cell>
          <cell r="B3169" t="str">
            <v>Hormigón 240 Kg/cm2 (incluye bomba y colocación)</v>
          </cell>
          <cell r="C3169">
            <v>1.05</v>
          </cell>
          <cell r="D3169" t="str">
            <v>QQ</v>
          </cell>
          <cell r="E3169">
            <v>6525.42372881356</v>
          </cell>
          <cell r="F3169">
            <v>553.72881355932202</v>
          </cell>
          <cell r="G3169">
            <v>6851.69</v>
          </cell>
          <cell r="H3169">
            <v>581.41999999999996</v>
          </cell>
        </row>
        <row r="3170">
          <cell r="A3170" t="str">
            <v>AE016</v>
          </cell>
          <cell r="B3170" t="str">
            <v>Alambre Galvanizado Calibre 18 (Varillas)</v>
          </cell>
          <cell r="C3170">
            <v>13.542</v>
          </cell>
          <cell r="D3170" t="str">
            <v>QQ</v>
          </cell>
          <cell r="E3170">
            <v>102.54237288135593</v>
          </cell>
          <cell r="F3170">
            <v>16.779661016949152</v>
          </cell>
          <cell r="G3170">
            <v>1388.63</v>
          </cell>
          <cell r="H3170">
            <v>227.23</v>
          </cell>
        </row>
        <row r="3171">
          <cell r="B3171" t="str">
            <v>Mano de Obra</v>
          </cell>
          <cell r="H3171">
            <v>0</v>
          </cell>
        </row>
        <row r="3172">
          <cell r="A3172">
            <v>200.05999999999995</v>
          </cell>
          <cell r="B3172" t="str">
            <v>Coloc. acero normal</v>
          </cell>
          <cell r="C3172">
            <v>6.7709999999999999</v>
          </cell>
          <cell r="D3172" t="str">
            <v>QQ</v>
          </cell>
          <cell r="E3172">
            <v>465.55015207360725</v>
          </cell>
          <cell r="F3172">
            <v>0</v>
          </cell>
          <cell r="G3172">
            <v>3152.24</v>
          </cell>
          <cell r="H3172">
            <v>0</v>
          </cell>
        </row>
        <row r="3173">
          <cell r="A3173">
            <v>300.19999999999982</v>
          </cell>
          <cell r="B3173" t="str">
            <v>Vigas sobre muros &gt; 0.30m &lt; 0.50m</v>
          </cell>
          <cell r="C3173">
            <v>10</v>
          </cell>
          <cell r="D3173" t="str">
            <v>QQ</v>
          </cell>
          <cell r="E3173">
            <v>283.5</v>
          </cell>
          <cell r="F3173">
            <v>0</v>
          </cell>
          <cell r="G3173">
            <v>2835</v>
          </cell>
          <cell r="H3173">
            <v>0</v>
          </cell>
        </row>
        <row r="3174">
          <cell r="B3174" t="str">
            <v>Total/UND</v>
          </cell>
          <cell r="G3174">
            <v>38995.189999999995</v>
          </cell>
          <cell r="H3174">
            <v>5067.38</v>
          </cell>
          <cell r="I3174">
            <v>44062.569999999992</v>
          </cell>
        </row>
        <row r="3176">
          <cell r="A3176">
            <v>105.62100000000025</v>
          </cell>
          <cell r="B3176" t="str">
            <v>V-ESCALERA (0.15X0.30)MTS, HORM. IND. F'C=240KG/CM2, Ainf.3Ø1/2", Asup. 2Ø1/2", EST. Ø3/8" 0.20M TECN. LA GINA</v>
          </cell>
          <cell r="C3176">
            <v>1</v>
          </cell>
          <cell r="D3176" t="str">
            <v>M3</v>
          </cell>
          <cell r="G3176">
            <v>29110.429999999997</v>
          </cell>
          <cell r="H3176">
            <v>3065.76</v>
          </cell>
          <cell r="I3176">
            <v>32176.189999999995</v>
          </cell>
        </row>
        <row r="3177">
          <cell r="B3177" t="str">
            <v>Volumen Análisis</v>
          </cell>
          <cell r="C3177">
            <v>1</v>
          </cell>
          <cell r="D3177" t="str">
            <v>M3</v>
          </cell>
        </row>
        <row r="3178">
          <cell r="B3178" t="str">
            <v>Materiales y Equipos</v>
          </cell>
        </row>
        <row r="3179">
          <cell r="A3179" t="str">
            <v>AE004</v>
          </cell>
          <cell r="B3179" t="str">
            <v>Acero Estruc. Grado 40-60, 1" x 20 a 30 pies</v>
          </cell>
          <cell r="C3179">
            <v>0</v>
          </cell>
          <cell r="D3179" t="str">
            <v>QQ</v>
          </cell>
          <cell r="E3179">
            <v>3220.3389830508477</v>
          </cell>
          <cell r="F3179">
            <v>553.72881355932202</v>
          </cell>
          <cell r="G3179">
            <v>0</v>
          </cell>
          <cell r="H3179">
            <v>0</v>
          </cell>
        </row>
        <row r="3180">
          <cell r="A3180" t="str">
            <v>AE003</v>
          </cell>
          <cell r="B3180" t="str">
            <v>Acero Estruc. Grado 40-60, 3/4" x 20 a 30 pies</v>
          </cell>
          <cell r="C3180">
            <v>0</v>
          </cell>
          <cell r="D3180" t="str">
            <v>QQ</v>
          </cell>
          <cell r="E3180">
            <v>3220.3389830508477</v>
          </cell>
          <cell r="F3180">
            <v>553.72881355932202</v>
          </cell>
          <cell r="G3180">
            <v>0</v>
          </cell>
          <cell r="H3180">
            <v>0</v>
          </cell>
        </row>
        <row r="3181">
          <cell r="A3181" t="str">
            <v>AE002</v>
          </cell>
          <cell r="B3181" t="str">
            <v>Acero Estruc. Grado 40-60, 1/2" x 20 a 30 pies</v>
          </cell>
          <cell r="C3181">
            <v>3.177</v>
          </cell>
          <cell r="D3181" t="str">
            <v>QQ</v>
          </cell>
          <cell r="E3181">
            <v>3220.3389830508477</v>
          </cell>
          <cell r="F3181">
            <v>553.72881355932202</v>
          </cell>
          <cell r="G3181">
            <v>10231.02</v>
          </cell>
          <cell r="H3181">
            <v>1759.2</v>
          </cell>
        </row>
        <row r="3182">
          <cell r="A3182" t="str">
            <v>AE001</v>
          </cell>
          <cell r="B3182" t="str">
            <v>Acero Estruc. Grado 40-60, 3/8" x 20 a 30 pies</v>
          </cell>
          <cell r="C3182">
            <v>1.117</v>
          </cell>
          <cell r="D3182" t="str">
            <v>QQ</v>
          </cell>
          <cell r="E3182">
            <v>3220.3389830508477</v>
          </cell>
          <cell r="F3182">
            <v>553.72881355932202</v>
          </cell>
          <cell r="G3182">
            <v>3597.12</v>
          </cell>
          <cell r="H3182">
            <v>618.52</v>
          </cell>
        </row>
        <row r="3183">
          <cell r="A3183" t="str">
            <v>HI003</v>
          </cell>
          <cell r="B3183" t="str">
            <v>Hormigón 240 Kg/cm2 (incluye bomba y colocación)</v>
          </cell>
          <cell r="C3183">
            <v>1.05</v>
          </cell>
          <cell r="D3183" t="str">
            <v>QQ</v>
          </cell>
          <cell r="E3183">
            <v>6525.42372881356</v>
          </cell>
          <cell r="F3183">
            <v>553.72881355932202</v>
          </cell>
          <cell r="G3183">
            <v>6851.69</v>
          </cell>
          <cell r="H3183">
            <v>581.41999999999996</v>
          </cell>
        </row>
        <row r="3184">
          <cell r="A3184" t="str">
            <v>AE016</v>
          </cell>
          <cell r="B3184" t="str">
            <v>Alambre Galvanizado Calibre 18 (Varillas)</v>
          </cell>
          <cell r="C3184">
            <v>6.3540000000000001</v>
          </cell>
          <cell r="D3184" t="str">
            <v>QQ</v>
          </cell>
          <cell r="E3184">
            <v>102.54237288135593</v>
          </cell>
          <cell r="F3184">
            <v>16.779661016949152</v>
          </cell>
          <cell r="G3184">
            <v>651.54999999999995</v>
          </cell>
          <cell r="H3184">
            <v>106.62</v>
          </cell>
        </row>
        <row r="3185">
          <cell r="B3185" t="str">
            <v>Mano de Obra</v>
          </cell>
          <cell r="H3185">
            <v>0</v>
          </cell>
        </row>
        <row r="3186">
          <cell r="A3186">
            <v>200.05999999999995</v>
          </cell>
          <cell r="B3186" t="str">
            <v>Coloc. acero normal</v>
          </cell>
          <cell r="C3186">
            <v>3.177</v>
          </cell>
          <cell r="D3186" t="str">
            <v>QQ</v>
          </cell>
          <cell r="E3186">
            <v>465.55015207360725</v>
          </cell>
          <cell r="F3186">
            <v>0</v>
          </cell>
          <cell r="G3186">
            <v>1479.05</v>
          </cell>
          <cell r="H3186">
            <v>0</v>
          </cell>
        </row>
        <row r="3187">
          <cell r="A3187">
            <v>300.19999999999982</v>
          </cell>
          <cell r="B3187" t="str">
            <v>Vigas sobre muros &gt; 0.30m &lt; 0.50m</v>
          </cell>
          <cell r="C3187">
            <v>22.222222222222221</v>
          </cell>
          <cell r="D3187" t="str">
            <v>QQ</v>
          </cell>
          <cell r="E3187">
            <v>283.5</v>
          </cell>
          <cell r="F3187">
            <v>0</v>
          </cell>
          <cell r="G3187">
            <v>6300</v>
          </cell>
          <cell r="H3187">
            <v>0</v>
          </cell>
        </row>
        <row r="3188">
          <cell r="B3188" t="str">
            <v>Total/UND</v>
          </cell>
          <cell r="G3188">
            <v>29110.429999999997</v>
          </cell>
          <cell r="H3188">
            <v>3065.76</v>
          </cell>
          <cell r="I3188">
            <v>32176.189999999995</v>
          </cell>
        </row>
        <row r="3190">
          <cell r="A3190">
            <v>105.63100000000026</v>
          </cell>
          <cell r="B3190" t="str">
            <v>V-ENTRADA (0.25X0.60)MTS, HORM. IND. F'C=240KG/CM2, Ainf.4Ø3/4", Asup. 4Ø3/4", Acent. 2Ø1/2", EST. Ø3/8" 0.15M TECN. LA GINA</v>
          </cell>
          <cell r="C3190">
            <v>1</v>
          </cell>
          <cell r="D3190" t="str">
            <v>M3</v>
          </cell>
          <cell r="G3190">
            <v>25540.38</v>
          </cell>
          <cell r="H3190">
            <v>3162.3500000000004</v>
          </cell>
          <cell r="I3190">
            <v>28702.730000000003</v>
          </cell>
        </row>
        <row r="3191">
          <cell r="B3191" t="str">
            <v>Volumen Análisis</v>
          </cell>
          <cell r="C3191">
            <v>1</v>
          </cell>
          <cell r="D3191" t="str">
            <v>M3</v>
          </cell>
        </row>
        <row r="3192">
          <cell r="B3192" t="str">
            <v>Materiales y Equipos</v>
          </cell>
        </row>
        <row r="3193">
          <cell r="A3193" t="str">
            <v>AE004</v>
          </cell>
          <cell r="B3193" t="str">
            <v>Acero Estruc. Grado 40-60, 1" x 20 a 30 pies</v>
          </cell>
          <cell r="C3193">
            <v>0</v>
          </cell>
          <cell r="D3193" t="str">
            <v>QQ</v>
          </cell>
          <cell r="E3193">
            <v>3220.3389830508477</v>
          </cell>
          <cell r="F3193">
            <v>553.72881355932202</v>
          </cell>
          <cell r="G3193">
            <v>0</v>
          </cell>
          <cell r="H3193">
            <v>0</v>
          </cell>
        </row>
        <row r="3194">
          <cell r="A3194" t="str">
            <v>AE003</v>
          </cell>
          <cell r="B3194" t="str">
            <v>Acero Estruc. Grado 40-60, 3/4" x 20 a 30 pies</v>
          </cell>
          <cell r="C3194">
            <v>3.4279999999999999</v>
          </cell>
          <cell r="D3194" t="str">
            <v>QQ</v>
          </cell>
          <cell r="E3194">
            <v>3220.3389830508477</v>
          </cell>
          <cell r="F3194">
            <v>553.72881355932202</v>
          </cell>
          <cell r="G3194">
            <v>11039.32</v>
          </cell>
          <cell r="H3194">
            <v>1898.18</v>
          </cell>
        </row>
        <row r="3195">
          <cell r="A3195" t="str">
            <v>AE002</v>
          </cell>
          <cell r="B3195" t="str">
            <v>Acero Estruc. Grado 40-60, 1/2" x 20 a 30 pies</v>
          </cell>
          <cell r="C3195">
            <v>0.33400000000000002</v>
          </cell>
          <cell r="D3195" t="str">
            <v>QQ</v>
          </cell>
          <cell r="E3195">
            <v>3220.3389830508477</v>
          </cell>
          <cell r="F3195">
            <v>553.72881355932202</v>
          </cell>
          <cell r="G3195">
            <v>1075.5899999999999</v>
          </cell>
          <cell r="H3195">
            <v>184.95</v>
          </cell>
        </row>
        <row r="3196">
          <cell r="A3196" t="str">
            <v>AE001</v>
          </cell>
          <cell r="B3196" t="str">
            <v>Acero Estruc. Grado 40-60, 3/8" x 20 a 30 pies</v>
          </cell>
          <cell r="C3196">
            <v>0.67100000000000004</v>
          </cell>
          <cell r="D3196" t="str">
            <v>QQ</v>
          </cell>
          <cell r="E3196">
            <v>3220.3389830508477</v>
          </cell>
          <cell r="F3196">
            <v>553.72881355932202</v>
          </cell>
          <cell r="G3196">
            <v>2160.85</v>
          </cell>
          <cell r="H3196">
            <v>371.55</v>
          </cell>
        </row>
        <row r="3197">
          <cell r="A3197" t="str">
            <v>HI003</v>
          </cell>
          <cell r="B3197" t="str">
            <v>Hormigón 240 Kg/cm2 (incluye bomba y colocación)</v>
          </cell>
          <cell r="C3197">
            <v>1.05</v>
          </cell>
          <cell r="D3197" t="str">
            <v>QQ</v>
          </cell>
          <cell r="E3197">
            <v>6525.42372881356</v>
          </cell>
          <cell r="F3197">
            <v>553.72881355932202</v>
          </cell>
          <cell r="G3197">
            <v>6851.69</v>
          </cell>
          <cell r="H3197">
            <v>581.41999999999996</v>
          </cell>
        </row>
        <row r="3198">
          <cell r="A3198" t="str">
            <v>AE016</v>
          </cell>
          <cell r="B3198" t="str">
            <v>Alambre Galvanizado Calibre 18 (Varillas)</v>
          </cell>
          <cell r="C3198">
            <v>7.524</v>
          </cell>
          <cell r="D3198" t="str">
            <v>QQ</v>
          </cell>
          <cell r="E3198">
            <v>102.54237288135593</v>
          </cell>
          <cell r="F3198">
            <v>16.779661016949152</v>
          </cell>
          <cell r="G3198">
            <v>771.53</v>
          </cell>
          <cell r="H3198">
            <v>126.25</v>
          </cell>
        </row>
        <row r="3199">
          <cell r="B3199" t="str">
            <v>Mano de Obra</v>
          </cell>
          <cell r="H3199">
            <v>0</v>
          </cell>
        </row>
        <row r="3200">
          <cell r="A3200">
            <v>200.05999999999995</v>
          </cell>
          <cell r="B3200" t="str">
            <v>Coloc. acero normal</v>
          </cell>
          <cell r="C3200">
            <v>3.762</v>
          </cell>
          <cell r="D3200" t="str">
            <v>QQ</v>
          </cell>
          <cell r="E3200">
            <v>465.55015207360725</v>
          </cell>
          <cell r="F3200">
            <v>0</v>
          </cell>
          <cell r="G3200">
            <v>1751.4</v>
          </cell>
          <cell r="H3200">
            <v>0</v>
          </cell>
        </row>
        <row r="3201">
          <cell r="A3201">
            <v>300.19999999999982</v>
          </cell>
          <cell r="B3201" t="str">
            <v>Vigas sobre muros &gt; 0.30m &lt; 0.50m</v>
          </cell>
          <cell r="C3201">
            <v>6.666666666666667</v>
          </cell>
          <cell r="D3201" t="str">
            <v>QQ</v>
          </cell>
          <cell r="E3201">
            <v>283.5</v>
          </cell>
          <cell r="F3201">
            <v>0</v>
          </cell>
          <cell r="G3201">
            <v>1890</v>
          </cell>
          <cell r="H3201">
            <v>0</v>
          </cell>
        </row>
        <row r="3202">
          <cell r="B3202" t="str">
            <v>Total/UND</v>
          </cell>
          <cell r="G3202">
            <v>25540.38</v>
          </cell>
          <cell r="H3202">
            <v>3162.3500000000004</v>
          </cell>
          <cell r="I3202">
            <v>28702.730000000003</v>
          </cell>
        </row>
        <row r="3204">
          <cell r="A3204">
            <v>105.64100000000026</v>
          </cell>
          <cell r="B3204" t="str">
            <v>VIGA VA (0.15X0.20)MTS, F'C=210KG/CM2 (LIGAD.), 2Ø1/2"+2Ø3/8",  EST. Ø3/8"@0.20</v>
          </cell>
          <cell r="C3204">
            <v>1</v>
          </cell>
          <cell r="D3204" t="str">
            <v>M3</v>
          </cell>
          <cell r="G3204">
            <v>26338.14</v>
          </cell>
          <cell r="H3204">
            <v>2904.31</v>
          </cell>
          <cell r="I3204">
            <v>29242.45</v>
          </cell>
        </row>
        <row r="3205">
          <cell r="B3205" t="str">
            <v>Volumen Análisis</v>
          </cell>
          <cell r="C3205">
            <v>1</v>
          </cell>
          <cell r="D3205" t="str">
            <v>M3</v>
          </cell>
        </row>
        <row r="3206">
          <cell r="B3206" t="str">
            <v>Materiales y Equipos</v>
          </cell>
        </row>
        <row r="3207">
          <cell r="A3207" t="str">
            <v>AE004</v>
          </cell>
          <cell r="B3207" t="str">
            <v>Acero Estruc. Grado 40-60, 1" x 20 a 30 pies</v>
          </cell>
          <cell r="D3207" t="str">
            <v>QQ</v>
          </cell>
          <cell r="E3207">
            <v>3220.3389830508477</v>
          </cell>
          <cell r="F3207">
            <v>579.66101694915255</v>
          </cell>
          <cell r="G3207">
            <v>0</v>
          </cell>
          <cell r="H3207">
            <v>0</v>
          </cell>
        </row>
        <row r="3208">
          <cell r="A3208" t="str">
            <v>AE003</v>
          </cell>
          <cell r="B3208" t="str">
            <v>Acero Estruc. Grado 40-60, 3/4" x 20 a 30 pies</v>
          </cell>
          <cell r="D3208" t="str">
            <v>QQ</v>
          </cell>
          <cell r="E3208">
            <v>3220.3389830508477</v>
          </cell>
          <cell r="F3208">
            <v>579.66101694915255</v>
          </cell>
          <cell r="G3208">
            <v>0</v>
          </cell>
          <cell r="H3208">
            <v>0</v>
          </cell>
        </row>
        <row r="3209">
          <cell r="A3209" t="str">
            <v>AE002</v>
          </cell>
          <cell r="B3209" t="str">
            <v>Acero Estruc. Grado 40-60, 1/2" x 20 a 30 pies</v>
          </cell>
          <cell r="C3209">
            <v>1.68</v>
          </cell>
          <cell r="D3209" t="str">
            <v>QQ</v>
          </cell>
          <cell r="E3209">
            <v>3220.3389830508477</v>
          </cell>
          <cell r="F3209">
            <v>579.66101694915255</v>
          </cell>
          <cell r="G3209">
            <v>5410.17</v>
          </cell>
          <cell r="H3209">
            <v>973.83</v>
          </cell>
        </row>
        <row r="3210">
          <cell r="A3210" t="str">
            <v>AE001</v>
          </cell>
          <cell r="B3210" t="str">
            <v>Acero Estruc. Grado 40-60, 3/8" x 20 a 30 pies</v>
          </cell>
          <cell r="C3210">
            <v>1.21</v>
          </cell>
          <cell r="D3210" t="str">
            <v>QQ</v>
          </cell>
          <cell r="E3210">
            <v>3220.3389830508477</v>
          </cell>
          <cell r="F3210">
            <v>579.66101694915255</v>
          </cell>
          <cell r="G3210">
            <v>3896.61</v>
          </cell>
          <cell r="H3210">
            <v>701.39</v>
          </cell>
        </row>
        <row r="3211">
          <cell r="A3211">
            <v>102.05000000000003</v>
          </cell>
          <cell r="B3211" t="str">
            <v>Vaciado y ligado Hormigón 1:2:4 - 10% desp</v>
          </cell>
          <cell r="C3211">
            <v>1.1000000000000001</v>
          </cell>
          <cell r="D3211" t="str">
            <v>M3</v>
          </cell>
          <cell r="E3211">
            <v>7357.4800000000005</v>
          </cell>
          <cell r="F3211">
            <v>1020.36</v>
          </cell>
          <cell r="G3211">
            <v>8093.23</v>
          </cell>
          <cell r="H3211">
            <v>1122.4000000000001</v>
          </cell>
        </row>
        <row r="3212">
          <cell r="A3212" t="str">
            <v>AE016</v>
          </cell>
          <cell r="B3212" t="str">
            <v>Alambre Galvanizado Calibre 18 (Varillas)</v>
          </cell>
          <cell r="C3212">
            <v>5.7799999999999994</v>
          </cell>
          <cell r="D3212" t="str">
            <v>LB</v>
          </cell>
          <cell r="E3212">
            <v>102.54237288135593</v>
          </cell>
          <cell r="F3212">
            <v>18.457627118644066</v>
          </cell>
          <cell r="G3212">
            <v>592.69000000000005</v>
          </cell>
          <cell r="H3212">
            <v>106.69</v>
          </cell>
        </row>
        <row r="3213">
          <cell r="B3213" t="str">
            <v>Mano de Obra</v>
          </cell>
        </row>
        <row r="3214">
          <cell r="A3214">
            <v>200.05999999999995</v>
          </cell>
          <cell r="B3214" t="str">
            <v>Coloc. acero normal</v>
          </cell>
          <cell r="C3214">
            <v>2.8899999999999997</v>
          </cell>
          <cell r="D3214" t="str">
            <v>QQ</v>
          </cell>
          <cell r="E3214">
            <v>465.55015207360725</v>
          </cell>
          <cell r="F3214">
            <v>0</v>
          </cell>
          <cell r="G3214">
            <v>1345.44</v>
          </cell>
          <cell r="H3214">
            <v>0</v>
          </cell>
        </row>
        <row r="3215">
          <cell r="A3215">
            <v>300.17999999999984</v>
          </cell>
          <cell r="B3215" t="str">
            <v>VIGA de amarre &lt; 0.30m</v>
          </cell>
          <cell r="C3215">
            <v>33.333333333333336</v>
          </cell>
          <cell r="D3215" t="str">
            <v>ML</v>
          </cell>
          <cell r="E3215">
            <v>210</v>
          </cell>
          <cell r="F3215">
            <v>0</v>
          </cell>
          <cell r="G3215">
            <v>7000</v>
          </cell>
          <cell r="H3215">
            <v>0</v>
          </cell>
        </row>
        <row r="3216">
          <cell r="B3216" t="str">
            <v>Total/UND</v>
          </cell>
          <cell r="G3216">
            <v>26338.14</v>
          </cell>
          <cell r="H3216">
            <v>2904.31</v>
          </cell>
          <cell r="I3216">
            <v>29242.45</v>
          </cell>
        </row>
        <row r="3218">
          <cell r="A3218">
            <v>105.65100000000027</v>
          </cell>
          <cell r="B3218" t="str">
            <v xml:space="preserve">VIGA (0.15X0.20)MTS, F'C=210KG/CM2, 8Ø1/2+. 2Ø3/8, EST. Ø3/8"@0.20M </v>
          </cell>
          <cell r="C3218">
            <v>1</v>
          </cell>
          <cell r="D3218" t="str">
            <v>M3</v>
          </cell>
          <cell r="G3218">
            <v>32610.99</v>
          </cell>
          <cell r="H3218">
            <v>3561.0399999999995</v>
          </cell>
          <cell r="I3218">
            <v>36172.03</v>
          </cell>
        </row>
        <row r="3219">
          <cell r="B3219" t="str">
            <v>Volumen Análisis</v>
          </cell>
          <cell r="C3219">
            <v>1</v>
          </cell>
          <cell r="D3219" t="str">
            <v>M3</v>
          </cell>
        </row>
        <row r="3220">
          <cell r="B3220" t="str">
            <v>Materiales y Equipos</v>
          </cell>
        </row>
        <row r="3221">
          <cell r="A3221" t="str">
            <v>AE002</v>
          </cell>
          <cell r="B3221" t="str">
            <v>Acero Estruc. Grado 40-60, 1/2" x 20 a 30 pies</v>
          </cell>
          <cell r="C3221">
            <v>2.46</v>
          </cell>
          <cell r="D3221" t="str">
            <v>QQ</v>
          </cell>
          <cell r="E3221">
            <v>3220.3389830508477</v>
          </cell>
          <cell r="F3221">
            <v>579.66101694915255</v>
          </cell>
          <cell r="G3221">
            <v>7922.03</v>
          </cell>
          <cell r="H3221">
            <v>1425.97</v>
          </cell>
        </row>
        <row r="3222">
          <cell r="A3222" t="str">
            <v>AE001</v>
          </cell>
          <cell r="B3222" t="str">
            <v>Acero Estruc. Grado 40-60, 3/8" x 20 a 30 pies</v>
          </cell>
          <cell r="C3222">
            <v>1.22</v>
          </cell>
          <cell r="D3222" t="str">
            <v>QQ</v>
          </cell>
          <cell r="E3222">
            <v>3220.3389830508477</v>
          </cell>
          <cell r="F3222">
            <v>579.66101694915255</v>
          </cell>
          <cell r="G3222">
            <v>3928.81</v>
          </cell>
          <cell r="H3222">
            <v>707.19</v>
          </cell>
        </row>
        <row r="3223">
          <cell r="A3223" t="str">
            <v>AE003</v>
          </cell>
          <cell r="B3223" t="str">
            <v>Acero Estruc. Grado 40-60, 3/4" x 20 a 30 pies</v>
          </cell>
          <cell r="C3223">
            <v>0</v>
          </cell>
          <cell r="D3223" t="str">
            <v>QQ</v>
          </cell>
          <cell r="E3223">
            <v>3220.3389830508477</v>
          </cell>
          <cell r="F3223">
            <v>579.66101694915255</v>
          </cell>
          <cell r="G3223">
            <v>0</v>
          </cell>
          <cell r="H3223">
            <v>0</v>
          </cell>
        </row>
        <row r="3224">
          <cell r="A3224" t="str">
            <v>HI003</v>
          </cell>
          <cell r="B3224" t="str">
            <v>Hormigón 240 Kg/cm2 (incluye bomba y colocación)</v>
          </cell>
          <cell r="C3224">
            <v>1.1000000000000001</v>
          </cell>
          <cell r="D3224" t="str">
            <v>M3</v>
          </cell>
          <cell r="E3224">
            <v>6525.42372881356</v>
          </cell>
          <cell r="F3224">
            <v>1174.5762711864409</v>
          </cell>
          <cell r="G3224">
            <v>7177.97</v>
          </cell>
          <cell r="H3224">
            <v>1292.03</v>
          </cell>
        </row>
        <row r="3225">
          <cell r="A3225" t="str">
            <v>AE016</v>
          </cell>
          <cell r="B3225" t="str">
            <v>Alambre Galvanizado Calibre 18 (Varillas)</v>
          </cell>
          <cell r="C3225">
            <v>7.3599999999999994</v>
          </cell>
          <cell r="D3225" t="str">
            <v>LB</v>
          </cell>
          <cell r="E3225">
            <v>102.54237288135593</v>
          </cell>
          <cell r="F3225">
            <v>18.457627118644066</v>
          </cell>
          <cell r="G3225">
            <v>754.71</v>
          </cell>
          <cell r="H3225">
            <v>135.85</v>
          </cell>
        </row>
        <row r="3226">
          <cell r="B3226" t="str">
            <v>Mano de Obra</v>
          </cell>
        </row>
        <row r="3227">
          <cell r="A3227">
            <v>200.09999999999991</v>
          </cell>
          <cell r="B3227" t="str">
            <v>Coloc. acero zapata de muros, cols y vigas amarre</v>
          </cell>
          <cell r="C3227">
            <v>33.333333333333336</v>
          </cell>
          <cell r="D3227" t="str">
            <v>ML</v>
          </cell>
          <cell r="E3227">
            <v>153.82399999999998</v>
          </cell>
          <cell r="F3227">
            <v>0</v>
          </cell>
          <cell r="G3227">
            <v>5127.47</v>
          </cell>
          <cell r="H3227">
            <v>0</v>
          </cell>
        </row>
        <row r="3228">
          <cell r="A3228">
            <v>300.18999999999983</v>
          </cell>
          <cell r="B3228" t="str">
            <v>Vigas sobre muros &lt; 0.30m</v>
          </cell>
          <cell r="C3228">
            <v>33.333333333333336</v>
          </cell>
          <cell r="D3228" t="str">
            <v>ML</v>
          </cell>
          <cell r="E3228">
            <v>231</v>
          </cell>
          <cell r="F3228">
            <v>0</v>
          </cell>
          <cell r="G3228">
            <v>7700</v>
          </cell>
          <cell r="H3228">
            <v>0</v>
          </cell>
        </row>
        <row r="3229">
          <cell r="B3229" t="str">
            <v>Total/UND</v>
          </cell>
          <cell r="G3229">
            <v>32610.99</v>
          </cell>
          <cell r="H3229">
            <v>3561.0399999999995</v>
          </cell>
          <cell r="I3229">
            <v>36172.03</v>
          </cell>
        </row>
        <row r="3231">
          <cell r="A3231">
            <v>105.66100000000027</v>
          </cell>
          <cell r="B3231" t="str">
            <v>VIGA V1-T (0.25X0.40)MTS, F'C=210KG/CM2, 7Ø1/2" en vanos, 7Ø1/2"+ 2Ø1/2" adc. En apoyos, EST. Ø3/8"@0.15M (CAPILLA SAN MARTÍN)</v>
          </cell>
          <cell r="C3231">
            <v>1</v>
          </cell>
          <cell r="D3231" t="str">
            <v>M3</v>
          </cell>
          <cell r="G3231">
            <v>20316.68</v>
          </cell>
          <cell r="H3231">
            <v>3000.6899999999996</v>
          </cell>
          <cell r="I3231">
            <v>23317.37</v>
          </cell>
        </row>
        <row r="3232">
          <cell r="B3232" t="str">
            <v>Volumen Análisis</v>
          </cell>
          <cell r="C3232">
            <v>1</v>
          </cell>
          <cell r="D3232" t="str">
            <v>M3</v>
          </cell>
        </row>
        <row r="3233">
          <cell r="B3233" t="str">
            <v>Materiales y Equipos</v>
          </cell>
        </row>
        <row r="3234">
          <cell r="A3234" t="str">
            <v>AE002</v>
          </cell>
          <cell r="B3234" t="str">
            <v>Acero Estruc. Grado 40-60, 1/2" x 20 a 30 pies</v>
          </cell>
          <cell r="C3234">
            <v>1.85</v>
          </cell>
          <cell r="D3234" t="str">
            <v>QQ</v>
          </cell>
          <cell r="E3234">
            <v>3220.3389830508477</v>
          </cell>
          <cell r="F3234">
            <v>579.66101694915255</v>
          </cell>
          <cell r="G3234">
            <v>5957.63</v>
          </cell>
          <cell r="H3234">
            <v>1072.3699999999999</v>
          </cell>
        </row>
        <row r="3235">
          <cell r="A3235" t="str">
            <v>AE001</v>
          </cell>
          <cell r="B3235" t="str">
            <v>Acero Estruc. Grado 40-60, 3/8" x 20 a 30 pies</v>
          </cell>
          <cell r="C3235">
            <v>1.02</v>
          </cell>
          <cell r="D3235" t="str">
            <v>QQ</v>
          </cell>
          <cell r="E3235">
            <v>3220.3389830508477</v>
          </cell>
          <cell r="F3235">
            <v>579.66101694915255</v>
          </cell>
          <cell r="G3235">
            <v>3284.75</v>
          </cell>
          <cell r="H3235">
            <v>591.25</v>
          </cell>
        </row>
        <row r="3236">
          <cell r="A3236" t="str">
            <v>AE003</v>
          </cell>
          <cell r="B3236" t="str">
            <v>Acero Estruc. Grado 40-60, 3/4" x 20 a 30 pies</v>
          </cell>
          <cell r="C3236">
            <v>0</v>
          </cell>
          <cell r="D3236" t="str">
            <v>QQ</v>
          </cell>
          <cell r="E3236">
            <v>3220.3389830508477</v>
          </cell>
          <cell r="F3236">
            <v>579.66101694915255</v>
          </cell>
          <cell r="G3236">
            <v>0</v>
          </cell>
          <cell r="H3236">
            <v>0</v>
          </cell>
        </row>
        <row r="3237">
          <cell r="A3237" t="str">
            <v>HI002</v>
          </cell>
          <cell r="B3237" t="str">
            <v>Hormigón 210 Kg/cm2 (incluye bomba y colocación)</v>
          </cell>
          <cell r="C3237">
            <v>1.1000000000000001</v>
          </cell>
          <cell r="D3237" t="str">
            <v>M3</v>
          </cell>
          <cell r="E3237">
            <v>6217.7966101694919</v>
          </cell>
          <cell r="F3237">
            <v>1119.2033898305085</v>
          </cell>
          <cell r="G3237">
            <v>6839.58</v>
          </cell>
          <cell r="H3237">
            <v>1231.1199999999999</v>
          </cell>
        </row>
        <row r="3238">
          <cell r="A3238" t="str">
            <v>AE016</v>
          </cell>
          <cell r="B3238" t="str">
            <v>Alambre Galvanizado Calibre 18 (Varillas)</v>
          </cell>
          <cell r="C3238">
            <v>5.74</v>
          </cell>
          <cell r="D3238" t="str">
            <v>LB</v>
          </cell>
          <cell r="E3238">
            <v>102.54237288135593</v>
          </cell>
          <cell r="F3238">
            <v>18.457627118644066</v>
          </cell>
          <cell r="G3238">
            <v>588.59</v>
          </cell>
          <cell r="H3238">
            <v>105.95</v>
          </cell>
        </row>
        <row r="3239">
          <cell r="B3239" t="str">
            <v>Mano de Obra</v>
          </cell>
        </row>
        <row r="3240">
          <cell r="A3240">
            <v>200.05999999999995</v>
          </cell>
          <cell r="B3240" t="str">
            <v>Coloc. acero normal</v>
          </cell>
          <cell r="C3240">
            <v>2.87</v>
          </cell>
          <cell r="D3240" t="str">
            <v>QQ</v>
          </cell>
          <cell r="E3240">
            <v>465.55015207360725</v>
          </cell>
          <cell r="F3240">
            <v>0</v>
          </cell>
          <cell r="G3240">
            <v>1336.13</v>
          </cell>
          <cell r="H3240">
            <v>0</v>
          </cell>
        </row>
        <row r="3241">
          <cell r="A3241">
            <v>300.18999999999983</v>
          </cell>
          <cell r="B3241" t="str">
            <v>Vigas sobre muros &lt; 0.30m</v>
          </cell>
          <cell r="C3241">
            <v>10</v>
          </cell>
          <cell r="D3241" t="str">
            <v>ML</v>
          </cell>
          <cell r="E3241">
            <v>231</v>
          </cell>
          <cell r="F3241">
            <v>0</v>
          </cell>
          <cell r="G3241">
            <v>2310</v>
          </cell>
          <cell r="H3241">
            <v>0</v>
          </cell>
        </row>
        <row r="3242">
          <cell r="B3242" t="str">
            <v>Total/UND</v>
          </cell>
          <cell r="G3242">
            <v>20316.68</v>
          </cell>
          <cell r="H3242">
            <v>3000.6899999999996</v>
          </cell>
          <cell r="I3242">
            <v>23317.37</v>
          </cell>
        </row>
        <row r="3243">
          <cell r="A3243">
            <v>105.67100000000028</v>
          </cell>
          <cell r="B3243" t="str">
            <v>VIGA V2-T (0.25X0.60)MTS, F'C=210KG/CM2, 9Ø3/4"+ 4Ø1",  EST. Ø3/8"@0.15m en vanos, EST. Ø3/8"@0.10m en apoyos, (CAPILLA SAN MARTÍN)</v>
          </cell>
          <cell r="C3243">
            <v>1</v>
          </cell>
          <cell r="D3243" t="str">
            <v>M3</v>
          </cell>
          <cell r="G3243">
            <v>31958.870000000003</v>
          </cell>
          <cell r="H3243">
            <v>4967.58</v>
          </cell>
          <cell r="I3243">
            <v>36926.450000000004</v>
          </cell>
        </row>
        <row r="3244">
          <cell r="B3244" t="str">
            <v>Volumen Análisis</v>
          </cell>
          <cell r="C3244">
            <v>1</v>
          </cell>
          <cell r="D3244" t="str">
            <v>M3</v>
          </cell>
        </row>
        <row r="3245">
          <cell r="B3245" t="str">
            <v>Materiales y Equipos</v>
          </cell>
        </row>
        <row r="3246">
          <cell r="A3246" t="str">
            <v>AE002</v>
          </cell>
          <cell r="B3246" t="str">
            <v>Acero Estruc. Grado 40-60, 1/2" x 20 a 30 pies</v>
          </cell>
          <cell r="C3246">
            <v>0.69</v>
          </cell>
          <cell r="D3246" t="str">
            <v>QQ</v>
          </cell>
          <cell r="E3246">
            <v>3220.3389830508477</v>
          </cell>
          <cell r="F3246">
            <v>579.66101694915255</v>
          </cell>
          <cell r="G3246">
            <v>2222.0300000000002</v>
          </cell>
          <cell r="H3246">
            <v>399.97</v>
          </cell>
        </row>
        <row r="3247">
          <cell r="A3247" t="str">
            <v>AE001</v>
          </cell>
          <cell r="B3247" t="str">
            <v>Acero Estruc. Grado 40-60, 3/8" x 20 a 30 pies</v>
          </cell>
          <cell r="C3247">
            <v>1.7399999999999998</v>
          </cell>
          <cell r="D3247" t="str">
            <v>QQ</v>
          </cell>
          <cell r="E3247">
            <v>3220.3389830508477</v>
          </cell>
          <cell r="F3247">
            <v>579.66101694915255</v>
          </cell>
          <cell r="G3247">
            <v>5603.39</v>
          </cell>
          <cell r="H3247">
            <v>1008.61</v>
          </cell>
        </row>
        <row r="3248">
          <cell r="A3248" t="str">
            <v>AE003</v>
          </cell>
          <cell r="B3248" t="str">
            <v>Acero Estruc. Grado 40-60, 3/4" x 20 a 30 pies</v>
          </cell>
          <cell r="C3248">
            <v>3.63</v>
          </cell>
          <cell r="D3248" t="str">
            <v>QQ</v>
          </cell>
          <cell r="E3248">
            <v>3220.3389830508477</v>
          </cell>
          <cell r="F3248">
            <v>579.66101694915255</v>
          </cell>
          <cell r="G3248">
            <v>11689.83</v>
          </cell>
          <cell r="H3248">
            <v>2104.17</v>
          </cell>
        </row>
        <row r="3249">
          <cell r="A3249" t="str">
            <v>HI002</v>
          </cell>
          <cell r="B3249" t="str">
            <v>Hormigón 210 Kg/cm2 (incluye bomba y colocación)</v>
          </cell>
          <cell r="C3249">
            <v>1.1000000000000001</v>
          </cell>
          <cell r="D3249" t="str">
            <v>M3</v>
          </cell>
          <cell r="E3249">
            <v>6217.7966101694919</v>
          </cell>
          <cell r="F3249">
            <v>1119.2033898305085</v>
          </cell>
          <cell r="G3249">
            <v>6839.58</v>
          </cell>
          <cell r="H3249">
            <v>1231.1199999999999</v>
          </cell>
        </row>
        <row r="3250">
          <cell r="A3250" t="str">
            <v>AE016</v>
          </cell>
          <cell r="B3250" t="str">
            <v>Alambre Galvanizado Calibre 18 (Varillas)</v>
          </cell>
          <cell r="C3250">
            <v>12.12</v>
          </cell>
          <cell r="D3250" t="str">
            <v>LB</v>
          </cell>
          <cell r="E3250">
            <v>102.54237288135593</v>
          </cell>
          <cell r="F3250">
            <v>18.457627118644066</v>
          </cell>
          <cell r="G3250">
            <v>1242.81</v>
          </cell>
          <cell r="H3250">
            <v>223.71</v>
          </cell>
        </row>
        <row r="3251">
          <cell r="B3251" t="str">
            <v>Mano de Obra</v>
          </cell>
        </row>
        <row r="3252">
          <cell r="A3252">
            <v>200.05999999999995</v>
          </cell>
          <cell r="B3252" t="str">
            <v>Coloc. acero normal</v>
          </cell>
          <cell r="C3252">
            <v>6.06</v>
          </cell>
          <cell r="D3252" t="str">
            <v>QQ</v>
          </cell>
          <cell r="E3252">
            <v>465.55015207360725</v>
          </cell>
          <cell r="F3252">
            <v>0</v>
          </cell>
          <cell r="G3252">
            <v>2821.23</v>
          </cell>
          <cell r="H3252">
            <v>0</v>
          </cell>
        </row>
        <row r="3253">
          <cell r="A3253">
            <v>300.18999999999983</v>
          </cell>
          <cell r="B3253" t="str">
            <v>Vigas sobre muros &lt; 0.30m</v>
          </cell>
          <cell r="C3253">
            <v>6.666666666666667</v>
          </cell>
          <cell r="D3253" t="str">
            <v>ML</v>
          </cell>
          <cell r="E3253">
            <v>231</v>
          </cell>
          <cell r="F3253">
            <v>0</v>
          </cell>
          <cell r="G3253">
            <v>1540</v>
          </cell>
          <cell r="H3253">
            <v>0</v>
          </cell>
        </row>
        <row r="3254">
          <cell r="B3254" t="str">
            <v>Total/UND</v>
          </cell>
          <cell r="G3254">
            <v>31958.870000000003</v>
          </cell>
          <cell r="H3254">
            <v>4967.58</v>
          </cell>
          <cell r="I3254">
            <v>36926.450000000004</v>
          </cell>
        </row>
        <row r="3255">
          <cell r="A3255">
            <v>105.68100000000028</v>
          </cell>
          <cell r="B3255" t="str">
            <v>VIGA V3-T (0.25X0.40)MTS, F'C=210KG/CM2, 9Ø3/4",  EST. Ø3/8"@0.15m en vanos, EST. Ø3/8"@0.10m en apoyos, (CAPILLA SAN MARTÍN),</v>
          </cell>
          <cell r="C3255">
            <v>1</v>
          </cell>
          <cell r="D3255" t="str">
            <v>M3</v>
          </cell>
          <cell r="G3255">
            <v>42145.05000000001</v>
          </cell>
          <cell r="H3255">
            <v>6459.68</v>
          </cell>
          <cell r="I3255">
            <v>48604.73000000001</v>
          </cell>
        </row>
        <row r="3256">
          <cell r="B3256" t="str">
            <v>Volumen Análisis</v>
          </cell>
          <cell r="C3256">
            <v>1</v>
          </cell>
          <cell r="D3256" t="str">
            <v>M3</v>
          </cell>
        </row>
        <row r="3257">
          <cell r="B3257" t="str">
            <v>Materiales y Equipos</v>
          </cell>
        </row>
        <row r="3258">
          <cell r="A3258" t="str">
            <v>AE002</v>
          </cell>
          <cell r="B3258" t="str">
            <v>Acero Estruc. Grado 40-60, 1/2" x 20 a 30 pies</v>
          </cell>
          <cell r="C3258">
            <v>0</v>
          </cell>
          <cell r="D3258" t="str">
            <v>QQ</v>
          </cell>
          <cell r="E3258">
            <v>3220.3389830508477</v>
          </cell>
          <cell r="F3258">
            <v>579.66101694915255</v>
          </cell>
          <cell r="G3258">
            <v>0</v>
          </cell>
          <cell r="H3258">
            <v>0</v>
          </cell>
        </row>
        <row r="3259">
          <cell r="A3259" t="str">
            <v>AE001</v>
          </cell>
          <cell r="B3259" t="str">
            <v>Acero Estruc. Grado 40-60, 3/8" x 20 a 30 pies</v>
          </cell>
          <cell r="C3259">
            <v>2.86</v>
          </cell>
          <cell r="D3259" t="str">
            <v>QQ</v>
          </cell>
          <cell r="E3259">
            <v>3220.3389830508477</v>
          </cell>
          <cell r="F3259">
            <v>579.66101694915255</v>
          </cell>
          <cell r="G3259">
            <v>9210.17</v>
          </cell>
          <cell r="H3259">
            <v>1657.83</v>
          </cell>
        </row>
        <row r="3260">
          <cell r="A3260" t="str">
            <v>AE003</v>
          </cell>
          <cell r="B3260" t="str">
            <v>Acero Estruc. Grado 40-60, 3/4" x 20 a 30 pies</v>
          </cell>
          <cell r="C3260">
            <v>5.62</v>
          </cell>
          <cell r="D3260" t="str">
            <v>QQ</v>
          </cell>
          <cell r="E3260">
            <v>3220.3389830508477</v>
          </cell>
          <cell r="F3260">
            <v>579.66101694915255</v>
          </cell>
          <cell r="G3260">
            <v>18098.310000000001</v>
          </cell>
          <cell r="H3260">
            <v>3257.69</v>
          </cell>
        </row>
        <row r="3261">
          <cell r="A3261" t="str">
            <v>HI002</v>
          </cell>
          <cell r="B3261" t="str">
            <v>Hormigón 210 Kg/cm2 (incluye bomba y colocación)</v>
          </cell>
          <cell r="C3261">
            <v>1.1000000000000001</v>
          </cell>
          <cell r="D3261" t="str">
            <v>M3</v>
          </cell>
          <cell r="E3261">
            <v>6217.7966101694919</v>
          </cell>
          <cell r="F3261">
            <v>1119.2033898305085</v>
          </cell>
          <cell r="G3261">
            <v>6839.58</v>
          </cell>
          <cell r="H3261">
            <v>1231.1199999999999</v>
          </cell>
        </row>
        <row r="3262">
          <cell r="A3262" t="str">
            <v>AE016</v>
          </cell>
          <cell r="B3262" t="str">
            <v>Alambre Galvanizado Calibre 18 (Varillas)</v>
          </cell>
          <cell r="C3262">
            <v>16.96</v>
          </cell>
          <cell r="D3262" t="str">
            <v>LB</v>
          </cell>
          <cell r="E3262">
            <v>102.54237288135593</v>
          </cell>
          <cell r="F3262">
            <v>18.457627118644066</v>
          </cell>
          <cell r="G3262">
            <v>1739.12</v>
          </cell>
          <cell r="H3262">
            <v>313.04000000000002</v>
          </cell>
        </row>
        <row r="3263">
          <cell r="B3263" t="str">
            <v>Mano de Obra</v>
          </cell>
        </row>
        <row r="3264">
          <cell r="A3264">
            <v>200.05999999999995</v>
          </cell>
          <cell r="B3264" t="str">
            <v>Coloc. acero normal</v>
          </cell>
          <cell r="C3264">
            <v>8.48</v>
          </cell>
          <cell r="D3264" t="str">
            <v>QQ</v>
          </cell>
          <cell r="E3264">
            <v>465.55015207360725</v>
          </cell>
          <cell r="F3264">
            <v>0</v>
          </cell>
          <cell r="G3264">
            <v>3947.87</v>
          </cell>
          <cell r="H3264">
            <v>0</v>
          </cell>
        </row>
        <row r="3265">
          <cell r="A3265">
            <v>300.18999999999983</v>
          </cell>
          <cell r="B3265" t="str">
            <v>Vigas sobre muros &lt; 0.30m</v>
          </cell>
          <cell r="C3265">
            <v>10</v>
          </cell>
          <cell r="D3265" t="str">
            <v>ML</v>
          </cell>
          <cell r="E3265">
            <v>231</v>
          </cell>
          <cell r="F3265">
            <v>0</v>
          </cell>
          <cell r="G3265">
            <v>2310</v>
          </cell>
          <cell r="H3265">
            <v>0</v>
          </cell>
        </row>
        <row r="3266">
          <cell r="B3266" t="str">
            <v>Total/UND</v>
          </cell>
          <cell r="G3266">
            <v>42145.05000000001</v>
          </cell>
          <cell r="H3266">
            <v>6459.68</v>
          </cell>
          <cell r="I3266">
            <v>48604.73000000001</v>
          </cell>
        </row>
        <row r="3267">
          <cell r="A3267">
            <v>105.69100000000029</v>
          </cell>
          <cell r="B3267" t="str">
            <v>VIGA V5-T (0.25X0.40)MTS, F'C=210KG/CM2, 7Ø1/2" + 2Ø1/2"adc. En apoyos,  EST. Ø3/8"@0.20m, 7Ø1/2", EST. Ø3/8"@0.15 m en vanos, (CAPILLA SAN MARTÍN),</v>
          </cell>
          <cell r="C3267">
            <v>1</v>
          </cell>
          <cell r="D3267" t="str">
            <v>M3</v>
          </cell>
          <cell r="G3267">
            <v>20355.57</v>
          </cell>
          <cell r="H3267">
            <v>3006.87</v>
          </cell>
          <cell r="I3267">
            <v>23362.44</v>
          </cell>
        </row>
        <row r="3268">
          <cell r="B3268" t="str">
            <v>Volumen Análisis</v>
          </cell>
          <cell r="C3268">
            <v>1</v>
          </cell>
          <cell r="D3268" t="str">
            <v>M3</v>
          </cell>
        </row>
        <row r="3269">
          <cell r="B3269" t="str">
            <v>Materiales y Equipos</v>
          </cell>
        </row>
        <row r="3270">
          <cell r="A3270" t="str">
            <v>AE002</v>
          </cell>
          <cell r="B3270" t="str">
            <v>Acero Estruc. Grado 40-60, 1/2" x 20 a 30 pies</v>
          </cell>
          <cell r="C3270">
            <v>1.9</v>
          </cell>
          <cell r="D3270" t="str">
            <v>QQ</v>
          </cell>
          <cell r="E3270">
            <v>3220.3389830508477</v>
          </cell>
          <cell r="F3270">
            <v>579.66101694915255</v>
          </cell>
          <cell r="G3270">
            <v>6118.64</v>
          </cell>
          <cell r="H3270">
            <v>1101.3599999999999</v>
          </cell>
        </row>
        <row r="3271">
          <cell r="A3271" t="str">
            <v>AE001</v>
          </cell>
          <cell r="B3271" t="str">
            <v>Acero Estruc. Grado 40-60, 3/8" x 20 a 30 pies</v>
          </cell>
          <cell r="C3271">
            <v>0.98</v>
          </cell>
          <cell r="D3271" t="str">
            <v>QQ</v>
          </cell>
          <cell r="E3271">
            <v>3220.3389830508477</v>
          </cell>
          <cell r="F3271">
            <v>579.66101694915255</v>
          </cell>
          <cell r="G3271">
            <v>3155.93</v>
          </cell>
          <cell r="H3271">
            <v>568.07000000000005</v>
          </cell>
        </row>
        <row r="3272">
          <cell r="A3272" t="str">
            <v>AE003</v>
          </cell>
          <cell r="B3272" t="str">
            <v>Acero Estruc. Grado 40-60, 3/4" x 20 a 30 pies</v>
          </cell>
          <cell r="C3272">
            <v>0</v>
          </cell>
          <cell r="D3272" t="str">
            <v>QQ</v>
          </cell>
          <cell r="E3272">
            <v>3220.3389830508477</v>
          </cell>
          <cell r="F3272">
            <v>579.66101694915255</v>
          </cell>
          <cell r="G3272">
            <v>0</v>
          </cell>
          <cell r="H3272">
            <v>0</v>
          </cell>
        </row>
        <row r="3273">
          <cell r="A3273" t="str">
            <v>HI002</v>
          </cell>
          <cell r="B3273" t="str">
            <v>Hormigón 210 Kg/cm2 (incluye bomba y colocación)</v>
          </cell>
          <cell r="C3273">
            <v>1.1000000000000001</v>
          </cell>
          <cell r="D3273" t="str">
            <v>M3</v>
          </cell>
          <cell r="E3273">
            <v>6217.7966101694919</v>
          </cell>
          <cell r="F3273">
            <v>1119.2033898305085</v>
          </cell>
          <cell r="G3273">
            <v>6839.58</v>
          </cell>
          <cell r="H3273">
            <v>1231.1199999999999</v>
          </cell>
        </row>
        <row r="3274">
          <cell r="A3274" t="str">
            <v>AE016</v>
          </cell>
          <cell r="B3274" t="str">
            <v>Alambre Galvanizado Calibre 18 (Varillas)</v>
          </cell>
          <cell r="C3274">
            <v>5.76</v>
          </cell>
          <cell r="D3274" t="str">
            <v>LB</v>
          </cell>
          <cell r="E3274">
            <v>102.54237288135593</v>
          </cell>
          <cell r="F3274">
            <v>18.457627118644066</v>
          </cell>
          <cell r="G3274">
            <v>590.64</v>
          </cell>
          <cell r="H3274">
            <v>106.32</v>
          </cell>
        </row>
        <row r="3275">
          <cell r="B3275" t="str">
            <v>Mano de Obra</v>
          </cell>
        </row>
        <row r="3276">
          <cell r="A3276">
            <v>200.05999999999995</v>
          </cell>
          <cell r="B3276" t="str">
            <v>Coloc. acero normal</v>
          </cell>
          <cell r="C3276">
            <v>2.88</v>
          </cell>
          <cell r="D3276" t="str">
            <v>QQ</v>
          </cell>
          <cell r="E3276">
            <v>465.55015207360725</v>
          </cell>
          <cell r="F3276">
            <v>0</v>
          </cell>
          <cell r="G3276">
            <v>1340.78</v>
          </cell>
          <cell r="H3276">
            <v>0</v>
          </cell>
        </row>
        <row r="3277">
          <cell r="A3277">
            <v>300.18999999999983</v>
          </cell>
          <cell r="B3277" t="str">
            <v>Vigas sobre muros &lt; 0.30m</v>
          </cell>
          <cell r="C3277">
            <v>10</v>
          </cell>
          <cell r="D3277" t="str">
            <v>ML</v>
          </cell>
          <cell r="E3277">
            <v>231</v>
          </cell>
          <cell r="F3277">
            <v>0</v>
          </cell>
          <cell r="G3277">
            <v>2310</v>
          </cell>
          <cell r="H3277">
            <v>0</v>
          </cell>
        </row>
        <row r="3278">
          <cell r="B3278" t="str">
            <v>Total/UND</v>
          </cell>
          <cell r="G3278">
            <v>20355.57</v>
          </cell>
          <cell r="H3278">
            <v>3006.87</v>
          </cell>
          <cell r="I3278">
            <v>23362.44</v>
          </cell>
        </row>
        <row r="3279">
          <cell r="A3279">
            <v>105.70100000000029</v>
          </cell>
          <cell r="B3279" t="str">
            <v>VIGA V6-T (0.25X0.40)MTS, F'C=210KG/CM2, 7Ø1/2" + 2Ø1/2"adc. En apoyos, 7Ø1/2", EST. Ø3/8"@0.15 m, (CAPILLA SAN MARTÍN).</v>
          </cell>
          <cell r="C3279">
            <v>1</v>
          </cell>
          <cell r="D3279" t="str">
            <v>M3</v>
          </cell>
          <cell r="G3279">
            <v>21328.329999999994</v>
          </cell>
          <cell r="H3279">
            <v>3161</v>
          </cell>
          <cell r="I3279">
            <v>24489.329999999994</v>
          </cell>
        </row>
        <row r="3280">
          <cell r="B3280" t="str">
            <v>Volumen Análisis</v>
          </cell>
          <cell r="C3280">
            <v>1</v>
          </cell>
          <cell r="D3280" t="str">
            <v>M3</v>
          </cell>
        </row>
        <row r="3281">
          <cell r="B3281" t="str">
            <v>Materiales y Equipos</v>
          </cell>
        </row>
        <row r="3282">
          <cell r="A3282" t="str">
            <v>AE002</v>
          </cell>
          <cell r="B3282" t="str">
            <v>Acero Estruc. Grado 40-60, 1/2" x 20 a 30 pies</v>
          </cell>
          <cell r="C3282">
            <v>2.09</v>
          </cell>
          <cell r="D3282" t="str">
            <v>QQ</v>
          </cell>
          <cell r="E3282">
            <v>3220.3389830508477</v>
          </cell>
          <cell r="F3282">
            <v>579.66101694915255</v>
          </cell>
          <cell r="G3282">
            <v>6730.51</v>
          </cell>
          <cell r="H3282">
            <v>1211.49</v>
          </cell>
        </row>
        <row r="3283">
          <cell r="A3283" t="str">
            <v>AE001</v>
          </cell>
          <cell r="B3283" t="str">
            <v>Acero Estruc. Grado 40-60, 3/8" x 20 a 30 pies</v>
          </cell>
          <cell r="C3283">
            <v>1.04</v>
          </cell>
          <cell r="D3283" t="str">
            <v>QQ</v>
          </cell>
          <cell r="E3283">
            <v>3220.3389830508477</v>
          </cell>
          <cell r="F3283">
            <v>579.66101694915255</v>
          </cell>
          <cell r="G3283">
            <v>3349.15</v>
          </cell>
          <cell r="H3283">
            <v>602.85</v>
          </cell>
        </row>
        <row r="3284">
          <cell r="A3284" t="str">
            <v>AE003</v>
          </cell>
          <cell r="B3284" t="str">
            <v>Acero Estruc. Grado 40-60, 3/4" x 20 a 30 pies</v>
          </cell>
          <cell r="C3284">
            <v>0</v>
          </cell>
          <cell r="D3284" t="str">
            <v>QQ</v>
          </cell>
          <cell r="E3284">
            <v>3220.3389830508477</v>
          </cell>
          <cell r="F3284">
            <v>579.66101694915255</v>
          </cell>
          <cell r="G3284">
            <v>0</v>
          </cell>
          <cell r="H3284">
            <v>0</v>
          </cell>
        </row>
        <row r="3285">
          <cell r="A3285" t="str">
            <v>HI002</v>
          </cell>
          <cell r="B3285" t="str">
            <v>Hormigón 210 Kg/cm2 (incluye bomba y colocación)</v>
          </cell>
          <cell r="C3285">
            <v>1.1000000000000001</v>
          </cell>
          <cell r="D3285" t="str">
            <v>M3</v>
          </cell>
          <cell r="E3285">
            <v>6217.7966101694919</v>
          </cell>
          <cell r="F3285">
            <v>1119.2033898305085</v>
          </cell>
          <cell r="G3285">
            <v>6839.58</v>
          </cell>
          <cell r="H3285">
            <v>1231.1199999999999</v>
          </cell>
        </row>
        <row r="3286">
          <cell r="A3286" t="str">
            <v>AE016</v>
          </cell>
          <cell r="B3286" t="str">
            <v>Alambre Galvanizado Calibre 18 (Varillas)</v>
          </cell>
          <cell r="C3286">
            <v>6.26</v>
          </cell>
          <cell r="D3286" t="str">
            <v>LB</v>
          </cell>
          <cell r="E3286">
            <v>102.54237288135593</v>
          </cell>
          <cell r="F3286">
            <v>18.457627118644066</v>
          </cell>
          <cell r="G3286">
            <v>641.91999999999996</v>
          </cell>
          <cell r="H3286">
            <v>115.54</v>
          </cell>
        </row>
        <row r="3287">
          <cell r="B3287" t="str">
            <v>Mano de Obra</v>
          </cell>
        </row>
        <row r="3288">
          <cell r="A3288">
            <v>200.05999999999995</v>
          </cell>
          <cell r="B3288" t="str">
            <v>Coloc. acero normal</v>
          </cell>
          <cell r="C3288">
            <v>3.13</v>
          </cell>
          <cell r="D3288" t="str">
            <v>QQ</v>
          </cell>
          <cell r="E3288">
            <v>465.55015207360725</v>
          </cell>
          <cell r="F3288">
            <v>0</v>
          </cell>
          <cell r="G3288">
            <v>1457.17</v>
          </cell>
          <cell r="H3288">
            <v>0</v>
          </cell>
        </row>
        <row r="3289">
          <cell r="A3289">
            <v>300.18999999999983</v>
          </cell>
          <cell r="B3289" t="str">
            <v>Vigas sobre muros &lt; 0.30m</v>
          </cell>
          <cell r="C3289">
            <v>10</v>
          </cell>
          <cell r="D3289" t="str">
            <v>ML</v>
          </cell>
          <cell r="E3289">
            <v>231</v>
          </cell>
          <cell r="F3289">
            <v>0</v>
          </cell>
          <cell r="G3289">
            <v>2310</v>
          </cell>
          <cell r="H3289">
            <v>0</v>
          </cell>
        </row>
        <row r="3290">
          <cell r="B3290" t="str">
            <v>Total/UND</v>
          </cell>
          <cell r="G3290">
            <v>21328.329999999994</v>
          </cell>
          <cell r="H3290">
            <v>3161</v>
          </cell>
          <cell r="I3290">
            <v>24489.329999999994</v>
          </cell>
        </row>
        <row r="3291">
          <cell r="A3291">
            <v>105.7110000000003</v>
          </cell>
          <cell r="B3291" t="str">
            <v>VIGA VA (0.20X0.60)MTS, F'C=210KG/CM2, 5Ø1/2",  EST. Ø3/8"@0.20 m, (CAPILLA SAN MARTÍN).</v>
          </cell>
          <cell r="C3291">
            <v>1</v>
          </cell>
          <cell r="D3291" t="str">
            <v>M3</v>
          </cell>
          <cell r="G3291">
            <v>26468.510000000002</v>
          </cell>
          <cell r="H3291">
            <v>4036.54</v>
          </cell>
          <cell r="I3291">
            <v>30505.050000000003</v>
          </cell>
        </row>
        <row r="3292">
          <cell r="B3292" t="str">
            <v>Volumen Análisis</v>
          </cell>
          <cell r="C3292">
            <v>1</v>
          </cell>
          <cell r="D3292" t="str">
            <v>M3</v>
          </cell>
        </row>
        <row r="3293">
          <cell r="B3293" t="str">
            <v>Materiales y Equipos</v>
          </cell>
        </row>
        <row r="3294">
          <cell r="A3294" t="str">
            <v>AE002</v>
          </cell>
          <cell r="B3294" t="str">
            <v>Acero Estruc. Grado 40-60, 1/2" x 20 a 30 pies</v>
          </cell>
          <cell r="C3294">
            <v>2.37</v>
          </cell>
          <cell r="D3294" t="str">
            <v>QQ</v>
          </cell>
          <cell r="E3294">
            <v>3220.3389830508477</v>
          </cell>
          <cell r="F3294">
            <v>579.66101694915255</v>
          </cell>
          <cell r="G3294">
            <v>7632.2</v>
          </cell>
          <cell r="H3294">
            <v>1373.8</v>
          </cell>
        </row>
        <row r="3295">
          <cell r="A3295" t="str">
            <v>AE001</v>
          </cell>
          <cell r="B3295" t="str">
            <v>Acero Estruc. Grado 40-60, 3/8" x 20 a 30 pies</v>
          </cell>
          <cell r="C3295">
            <v>2.1800000000000002</v>
          </cell>
          <cell r="D3295" t="str">
            <v>QQ</v>
          </cell>
          <cell r="E3295">
            <v>3220.3389830508477</v>
          </cell>
          <cell r="F3295">
            <v>579.66101694915255</v>
          </cell>
          <cell r="G3295">
            <v>7020.34</v>
          </cell>
          <cell r="H3295">
            <v>1263.6600000000001</v>
          </cell>
        </row>
        <row r="3296">
          <cell r="A3296" t="str">
            <v>AE003</v>
          </cell>
          <cell r="B3296" t="str">
            <v>Acero Estruc. Grado 40-60, 3/4" x 20 a 30 pies</v>
          </cell>
          <cell r="C3296">
            <v>0</v>
          </cell>
          <cell r="D3296" t="str">
            <v>QQ</v>
          </cell>
          <cell r="E3296">
            <v>3220.3389830508477</v>
          </cell>
          <cell r="F3296">
            <v>579.66101694915255</v>
          </cell>
          <cell r="G3296">
            <v>0</v>
          </cell>
          <cell r="H3296">
            <v>0</v>
          </cell>
        </row>
        <row r="3297">
          <cell r="A3297" t="str">
            <v>HI002</v>
          </cell>
          <cell r="B3297" t="str">
            <v>Hormigón 210 Kg/cm2 (incluye bomba y colocación)</v>
          </cell>
          <cell r="C3297">
            <v>1.1000000000000001</v>
          </cell>
          <cell r="D3297" t="str">
            <v>M3</v>
          </cell>
          <cell r="E3297">
            <v>6217.7966101694919</v>
          </cell>
          <cell r="F3297">
            <v>1119.2033898305085</v>
          </cell>
          <cell r="G3297">
            <v>6839.58</v>
          </cell>
          <cell r="H3297">
            <v>1231.1199999999999</v>
          </cell>
        </row>
        <row r="3298">
          <cell r="A3298" t="str">
            <v>AE016</v>
          </cell>
          <cell r="B3298" t="str">
            <v>Alambre Galvanizado Calibre 18 (Varillas)</v>
          </cell>
          <cell r="C3298">
            <v>9.1000000000000014</v>
          </cell>
          <cell r="D3298" t="str">
            <v>LB</v>
          </cell>
          <cell r="E3298">
            <v>102.54237288135593</v>
          </cell>
          <cell r="F3298">
            <v>18.457627118644066</v>
          </cell>
          <cell r="G3298">
            <v>933.14</v>
          </cell>
          <cell r="H3298">
            <v>167.96</v>
          </cell>
        </row>
        <row r="3299">
          <cell r="B3299" t="str">
            <v>Mano de Obra</v>
          </cell>
        </row>
        <row r="3300">
          <cell r="A3300">
            <v>200.05999999999995</v>
          </cell>
          <cell r="B3300" t="str">
            <v>Coloc. acero normal</v>
          </cell>
          <cell r="C3300">
            <v>4.5500000000000007</v>
          </cell>
          <cell r="D3300" t="str">
            <v>QQ</v>
          </cell>
          <cell r="E3300">
            <v>465.55015207360725</v>
          </cell>
          <cell r="F3300">
            <v>0</v>
          </cell>
          <cell r="G3300">
            <v>2118.25</v>
          </cell>
          <cell r="H3300">
            <v>0</v>
          </cell>
        </row>
        <row r="3301">
          <cell r="A3301">
            <v>300.18999999999983</v>
          </cell>
          <cell r="B3301" t="str">
            <v>Vigas sobre muros &lt; 0.30m</v>
          </cell>
          <cell r="C3301">
            <v>8.3333333333333339</v>
          </cell>
          <cell r="D3301" t="str">
            <v>ML</v>
          </cell>
          <cell r="E3301">
            <v>231</v>
          </cell>
          <cell r="F3301">
            <v>0</v>
          </cell>
          <cell r="G3301">
            <v>1925</v>
          </cell>
          <cell r="H3301">
            <v>0</v>
          </cell>
        </row>
        <row r="3302">
          <cell r="B3302" t="str">
            <v>Total/UND</v>
          </cell>
          <cell r="G3302">
            <v>26468.510000000002</v>
          </cell>
          <cell r="H3302">
            <v>4036.54</v>
          </cell>
          <cell r="I3302">
            <v>30505.050000000003</v>
          </cell>
        </row>
        <row r="3303">
          <cell r="A3303">
            <v>105.7210000000003</v>
          </cell>
          <cell r="B3303" t="str">
            <v>VIGA FACHADA (0.25X0.35)MTS, F'C=210KG/CM2, 5Ø1/2",  EST. Ø3/8"@0.20 m, (CAPILLA SAN MARTÍN).</v>
          </cell>
          <cell r="C3303">
            <v>1</v>
          </cell>
          <cell r="D3303" t="str">
            <v>M3</v>
          </cell>
          <cell r="G3303">
            <v>26288.6</v>
          </cell>
          <cell r="H3303">
            <v>3894.72</v>
          </cell>
          <cell r="I3303">
            <v>30183.32</v>
          </cell>
        </row>
        <row r="3304">
          <cell r="B3304" t="str">
            <v>Volumen Análisis</v>
          </cell>
          <cell r="C3304">
            <v>1</v>
          </cell>
          <cell r="D3304" t="str">
            <v>M3</v>
          </cell>
        </row>
        <row r="3305">
          <cell r="B3305" t="str">
            <v>Materiales y Equipos</v>
          </cell>
        </row>
        <row r="3306">
          <cell r="A3306" t="str">
            <v>AE002</v>
          </cell>
          <cell r="B3306" t="str">
            <v>Acero Estruc. Grado 40-60, 1/2" x 20 a 30 pies</v>
          </cell>
          <cell r="C3306">
            <v>3.47</v>
          </cell>
          <cell r="D3306" t="str">
            <v>QQ</v>
          </cell>
          <cell r="E3306">
            <v>3220.3389830508477</v>
          </cell>
          <cell r="F3306">
            <v>579.66101694915255</v>
          </cell>
          <cell r="G3306">
            <v>11174.58</v>
          </cell>
          <cell r="H3306">
            <v>2011.42</v>
          </cell>
        </row>
        <row r="3307">
          <cell r="A3307" t="str">
            <v>AE001</v>
          </cell>
          <cell r="B3307" t="str">
            <v>Acero Estruc. Grado 40-60, 3/8" x 20 a 30 pies</v>
          </cell>
          <cell r="C3307">
            <v>0.85</v>
          </cell>
          <cell r="D3307" t="str">
            <v>QQ</v>
          </cell>
          <cell r="E3307">
            <v>3220.3389830508477</v>
          </cell>
          <cell r="F3307">
            <v>579.66101694915255</v>
          </cell>
          <cell r="G3307">
            <v>2737.29</v>
          </cell>
          <cell r="H3307">
            <v>492.71</v>
          </cell>
        </row>
        <row r="3308">
          <cell r="A3308" t="str">
            <v>AE003</v>
          </cell>
          <cell r="B3308" t="str">
            <v>Acero Estruc. Grado 40-60, 3/4" x 20 a 30 pies</v>
          </cell>
          <cell r="C3308">
            <v>0</v>
          </cell>
          <cell r="D3308" t="str">
            <v>QQ</v>
          </cell>
          <cell r="E3308">
            <v>3220.3389830508477</v>
          </cell>
          <cell r="F3308">
            <v>579.66101694915255</v>
          </cell>
          <cell r="G3308">
            <v>0</v>
          </cell>
          <cell r="H3308">
            <v>0</v>
          </cell>
        </row>
        <row r="3309">
          <cell r="A3309" t="str">
            <v>HI002</v>
          </cell>
          <cell r="B3309" t="str">
            <v>Hormigón 210 Kg/cm2 (incluye bomba y colocación)</v>
          </cell>
          <cell r="C3309">
            <v>1.1000000000000001</v>
          </cell>
          <cell r="D3309" t="str">
            <v>M3</v>
          </cell>
          <cell r="E3309">
            <v>6217.7966101694919</v>
          </cell>
          <cell r="F3309">
            <v>1119.2033898305085</v>
          </cell>
          <cell r="G3309">
            <v>6839.58</v>
          </cell>
          <cell r="H3309">
            <v>1231.1199999999999</v>
          </cell>
        </row>
        <row r="3310">
          <cell r="A3310" t="str">
            <v>AE016</v>
          </cell>
          <cell r="B3310" t="str">
            <v>Alambre Galvanizado Calibre 18 (Varillas)</v>
          </cell>
          <cell r="C3310">
            <v>8.64</v>
          </cell>
          <cell r="D3310" t="str">
            <v>LB</v>
          </cell>
          <cell r="E3310">
            <v>102.54237288135593</v>
          </cell>
          <cell r="F3310">
            <v>18.457627118644066</v>
          </cell>
          <cell r="G3310">
            <v>885.97</v>
          </cell>
          <cell r="H3310">
            <v>159.47</v>
          </cell>
        </row>
        <row r="3311">
          <cell r="B3311" t="str">
            <v>Mano de Obra</v>
          </cell>
        </row>
        <row r="3312">
          <cell r="A3312">
            <v>200.05999999999995</v>
          </cell>
          <cell r="B3312" t="str">
            <v>Coloc. acero normal</v>
          </cell>
          <cell r="C3312">
            <v>4.32</v>
          </cell>
          <cell r="D3312" t="str">
            <v>QQ</v>
          </cell>
          <cell r="E3312">
            <v>465.55015207360725</v>
          </cell>
          <cell r="F3312">
            <v>0</v>
          </cell>
          <cell r="G3312">
            <v>2011.18</v>
          </cell>
          <cell r="H3312">
            <v>0</v>
          </cell>
        </row>
        <row r="3313">
          <cell r="A3313">
            <v>300.18999999999983</v>
          </cell>
          <cell r="B3313" t="str">
            <v>Vigas sobre muros &lt; 0.30m</v>
          </cell>
          <cell r="C3313">
            <v>11.428571428571429</v>
          </cell>
          <cell r="D3313" t="str">
            <v>ML</v>
          </cell>
          <cell r="E3313">
            <v>231</v>
          </cell>
          <cell r="F3313">
            <v>0</v>
          </cell>
          <cell r="G3313">
            <v>2640</v>
          </cell>
          <cell r="H3313">
            <v>0</v>
          </cell>
        </row>
        <row r="3314">
          <cell r="B3314" t="str">
            <v>Total/UND</v>
          </cell>
          <cell r="G3314">
            <v>26288.6</v>
          </cell>
          <cell r="H3314">
            <v>3894.72</v>
          </cell>
          <cell r="I3314">
            <v>30183.32</v>
          </cell>
        </row>
        <row r="3316">
          <cell r="A3316">
            <v>105.73100000000031</v>
          </cell>
          <cell r="B3316" t="str">
            <v>Zapatas-Viga de HA para muros nuevos, f'c=210kg/cm2, acero 8Ø3/8" y est. Ø3/8@0.25m , (Delegación Villa Mella).</v>
          </cell>
          <cell r="C3316">
            <v>1</v>
          </cell>
          <cell r="D3316" t="str">
            <v>M3</v>
          </cell>
          <cell r="G3316">
            <v>16351.789999999999</v>
          </cell>
          <cell r="H3316">
            <v>2420.36</v>
          </cell>
          <cell r="I3316">
            <v>18772.149999999998</v>
          </cell>
        </row>
        <row r="3317">
          <cell r="B3317" t="str">
            <v>Volumen Análisis</v>
          </cell>
          <cell r="C3317">
            <v>1</v>
          </cell>
          <cell r="D3317" t="str">
            <v>M3</v>
          </cell>
        </row>
        <row r="3318">
          <cell r="B3318" t="str">
            <v>Materiales y Equipos</v>
          </cell>
        </row>
        <row r="3319">
          <cell r="A3319" t="str">
            <v>AE002</v>
          </cell>
          <cell r="B3319" t="str">
            <v>Acero Estruc. Grado 40-60, 1/2" x 20 a 30 pies</v>
          </cell>
          <cell r="C3319">
            <v>0</v>
          </cell>
          <cell r="D3319" t="str">
            <v>QQ</v>
          </cell>
          <cell r="E3319">
            <v>3220.3389830508477</v>
          </cell>
          <cell r="F3319">
            <v>579.66101694915255</v>
          </cell>
          <cell r="G3319">
            <v>0</v>
          </cell>
          <cell r="H3319">
            <v>0</v>
          </cell>
        </row>
        <row r="3320">
          <cell r="A3320" t="str">
            <v>AE001</v>
          </cell>
          <cell r="B3320" t="str">
            <v>Acero Estruc. Grado 40-60, 3/8" x 20 a 30 pies</v>
          </cell>
          <cell r="C3320">
            <v>1.83</v>
          </cell>
          <cell r="D3320" t="str">
            <v>QQ</v>
          </cell>
          <cell r="E3320">
            <v>3220.3389830508477</v>
          </cell>
          <cell r="F3320">
            <v>579.66101694915255</v>
          </cell>
          <cell r="G3320">
            <v>5893.22</v>
          </cell>
          <cell r="H3320">
            <v>1060.78</v>
          </cell>
        </row>
        <row r="3321">
          <cell r="A3321" t="str">
            <v>AE003</v>
          </cell>
          <cell r="B3321" t="str">
            <v>Acero Estruc. Grado 40-60, 3/4" x 20 a 30 pies</v>
          </cell>
          <cell r="C3321">
            <v>0</v>
          </cell>
          <cell r="D3321" t="str">
            <v>QQ</v>
          </cell>
          <cell r="E3321">
            <v>3220.3389830508477</v>
          </cell>
          <cell r="F3321">
            <v>579.66101694915255</v>
          </cell>
          <cell r="G3321">
            <v>0</v>
          </cell>
          <cell r="H3321">
            <v>0</v>
          </cell>
        </row>
        <row r="3322">
          <cell r="A3322" t="str">
            <v>HI003</v>
          </cell>
          <cell r="B3322" t="str">
            <v>Hormigón 240 Kg/cm2 (incluye bomba y colocación)</v>
          </cell>
          <cell r="C3322">
            <v>1.1000000000000001</v>
          </cell>
          <cell r="D3322" t="str">
            <v>M3</v>
          </cell>
          <cell r="E3322">
            <v>6525.42372881356</v>
          </cell>
          <cell r="F3322">
            <v>1174.5762711864409</v>
          </cell>
          <cell r="G3322">
            <v>7177.97</v>
          </cell>
          <cell r="H3322">
            <v>1292.03</v>
          </cell>
        </row>
        <row r="3323">
          <cell r="A3323" t="str">
            <v>AE016</v>
          </cell>
          <cell r="B3323" t="str">
            <v>Alambre Galvanizado Calibre 18 (Varillas)</v>
          </cell>
          <cell r="C3323">
            <v>3.66</v>
          </cell>
          <cell r="D3323" t="str">
            <v>LB</v>
          </cell>
          <cell r="E3323">
            <v>102.54237288135593</v>
          </cell>
          <cell r="F3323">
            <v>18.457627118644066</v>
          </cell>
          <cell r="G3323">
            <v>375.31</v>
          </cell>
          <cell r="H3323">
            <v>67.55</v>
          </cell>
        </row>
        <row r="3324">
          <cell r="B3324" t="str">
            <v>Mano de Obra</v>
          </cell>
        </row>
        <row r="3325">
          <cell r="A3325">
            <v>200.05999999999995</v>
          </cell>
          <cell r="B3325" t="str">
            <v>Coloc. acero normal</v>
          </cell>
          <cell r="C3325">
            <v>1.83</v>
          </cell>
          <cell r="D3325" t="str">
            <v>QQ</v>
          </cell>
          <cell r="E3325">
            <v>465.55015207360725</v>
          </cell>
          <cell r="F3325">
            <v>0</v>
          </cell>
          <cell r="G3325">
            <v>851.96</v>
          </cell>
          <cell r="H3325">
            <v>0</v>
          </cell>
        </row>
        <row r="3326">
          <cell r="A3326">
            <v>300.18999999999983</v>
          </cell>
          <cell r="B3326" t="str">
            <v>Vigas sobre muros &lt; 0.30m</v>
          </cell>
          <cell r="C3326">
            <v>8.8888888888888893</v>
          </cell>
          <cell r="D3326" t="str">
            <v>ML</v>
          </cell>
          <cell r="E3326">
            <v>231</v>
          </cell>
          <cell r="F3326">
            <v>0</v>
          </cell>
          <cell r="G3326">
            <v>2053.33</v>
          </cell>
          <cell r="H3326">
            <v>0</v>
          </cell>
        </row>
        <row r="3327">
          <cell r="B3327" t="str">
            <v>Total/UND</v>
          </cell>
          <cell r="G3327">
            <v>16351.789999999999</v>
          </cell>
          <cell r="H3327">
            <v>2420.36</v>
          </cell>
          <cell r="I3327">
            <v>18772.149999999998</v>
          </cell>
        </row>
        <row r="3330">
          <cell r="A3330">
            <v>105.74100000000031</v>
          </cell>
          <cell r="B3330" t="str">
            <v>V. A( NIVEL-TERRENO( (0.30X0.25)MTS, F'C=210KG/CM2, 9Ø1/2 "   EST. Ø3/8"@0.15M. COLECTOR MIRADOR NORTE</v>
          </cell>
          <cell r="C3330">
            <v>1</v>
          </cell>
          <cell r="D3330" t="str">
            <v>M3</v>
          </cell>
          <cell r="G3330">
            <v>14174.25</v>
          </cell>
          <cell r="H3330">
            <v>1900.51</v>
          </cell>
          <cell r="I3330">
            <v>16074.76</v>
          </cell>
        </row>
        <row r="3331">
          <cell r="B3331" t="str">
            <v>Volumen Análisis</v>
          </cell>
          <cell r="C3331">
            <v>1</v>
          </cell>
          <cell r="D3331" t="str">
            <v>M3</v>
          </cell>
        </row>
        <row r="3332">
          <cell r="B3332" t="str">
            <v>Materiales y Equipos</v>
          </cell>
        </row>
        <row r="3333">
          <cell r="A3333" t="str">
            <v>AE002</v>
          </cell>
          <cell r="B3333" t="str">
            <v>Acero Estruc. Grado 40-60, 1/2" x 20 a 30 pies</v>
          </cell>
          <cell r="C3333">
            <v>0.86099999999999999</v>
          </cell>
          <cell r="D3333" t="str">
            <v>QQ</v>
          </cell>
          <cell r="E3333">
            <v>3220.3389830508477</v>
          </cell>
          <cell r="F3333">
            <v>579.66101694915255</v>
          </cell>
          <cell r="G3333">
            <v>2772.71</v>
          </cell>
          <cell r="H3333">
            <v>499.09</v>
          </cell>
        </row>
        <row r="3334">
          <cell r="A3334" t="str">
            <v>AE001</v>
          </cell>
          <cell r="B3334" t="str">
            <v>Acero Estruc. Grado 40-60, 3/8" x 20 a 30 pies</v>
          </cell>
          <cell r="C3334">
            <v>0.28999999999999998</v>
          </cell>
          <cell r="D3334" t="str">
            <v>QQ</v>
          </cell>
          <cell r="E3334">
            <v>3220.3389830508477</v>
          </cell>
          <cell r="F3334">
            <v>579.66101694915255</v>
          </cell>
          <cell r="G3334">
            <v>933.9</v>
          </cell>
          <cell r="H3334">
            <v>168.1</v>
          </cell>
        </row>
        <row r="3335">
          <cell r="A3335" t="str">
            <v>AE003</v>
          </cell>
          <cell r="B3335" t="str">
            <v>Acero Estruc. Grado 40-60, 3/4" x 20 a 30 pies</v>
          </cell>
          <cell r="C3335">
            <v>0</v>
          </cell>
          <cell r="D3335" t="str">
            <v>QQ</v>
          </cell>
          <cell r="E3335">
            <v>3220.3389830508477</v>
          </cell>
          <cell r="F3335">
            <v>579.66101694915255</v>
          </cell>
          <cell r="G3335">
            <v>0</v>
          </cell>
          <cell r="H3335">
            <v>0</v>
          </cell>
        </row>
        <row r="3336">
          <cell r="A3336" t="str">
            <v>HI002</v>
          </cell>
          <cell r="B3336" t="str">
            <v>Hormigón 210 Kg/cm2 (incluye bomba y colocación)</v>
          </cell>
          <cell r="C3336">
            <v>1.0640000000000001</v>
          </cell>
          <cell r="D3336" t="str">
            <v>M3</v>
          </cell>
          <cell r="E3336">
            <v>6217.7966101694919</v>
          </cell>
          <cell r="F3336">
            <v>1119.2033898305085</v>
          </cell>
          <cell r="G3336">
            <v>6615.74</v>
          </cell>
          <cell r="H3336">
            <v>1190.83</v>
          </cell>
        </row>
        <row r="3337">
          <cell r="A3337" t="str">
            <v>AE016</v>
          </cell>
          <cell r="B3337" t="str">
            <v>Alambre Galvanizado Calibre 18 (Varillas)</v>
          </cell>
          <cell r="C3337">
            <v>2.302</v>
          </cell>
          <cell r="D3337" t="str">
            <v>LB</v>
          </cell>
          <cell r="E3337">
            <v>102.54237288135593</v>
          </cell>
          <cell r="F3337">
            <v>18.457627118644066</v>
          </cell>
          <cell r="G3337">
            <v>236.05</v>
          </cell>
          <cell r="H3337">
            <v>42.49</v>
          </cell>
        </row>
        <row r="3338">
          <cell r="B3338" t="str">
            <v>Mano de Obra</v>
          </cell>
        </row>
        <row r="3339">
          <cell r="A3339">
            <v>200.05999999999995</v>
          </cell>
          <cell r="B3339" t="str">
            <v>Coloc. acero normal</v>
          </cell>
          <cell r="C3339">
            <v>1.151</v>
          </cell>
          <cell r="D3339" t="str">
            <v>QQ</v>
          </cell>
          <cell r="E3339">
            <v>465.55015207360725</v>
          </cell>
          <cell r="F3339">
            <v>0</v>
          </cell>
          <cell r="G3339">
            <v>535.85</v>
          </cell>
          <cell r="H3339">
            <v>0</v>
          </cell>
        </row>
        <row r="3340">
          <cell r="A3340">
            <v>300.18999999999983</v>
          </cell>
          <cell r="B3340" t="str">
            <v>Vigas sobre muros &lt; 0.30m</v>
          </cell>
          <cell r="C3340">
            <v>13.333333333333334</v>
          </cell>
          <cell r="D3340" t="str">
            <v>ML</v>
          </cell>
          <cell r="E3340">
            <v>231</v>
          </cell>
          <cell r="F3340">
            <v>0</v>
          </cell>
          <cell r="G3340">
            <v>3080</v>
          </cell>
          <cell r="H3340">
            <v>0</v>
          </cell>
        </row>
        <row r="3341">
          <cell r="B3341" t="str">
            <v>Total/UND</v>
          </cell>
          <cell r="G3341">
            <v>14174.25</v>
          </cell>
          <cell r="H3341">
            <v>1900.51</v>
          </cell>
          <cell r="I3341">
            <v>16074.76</v>
          </cell>
        </row>
        <row r="3344">
          <cell r="A3344">
            <v>105.75100000000032</v>
          </cell>
          <cell r="B3344" t="str">
            <v>VT1 (0.40X0.25)MTS, F'C=210KG/CM2, 3Ø1/2 ", adic. 2Ø1/2"  y 3Ø3/4 ''adic. 2Ø1/2''  EST. Ø3/8"@0.15M. COLECTOR MIRADOR NORTE</v>
          </cell>
          <cell r="C3344">
            <v>1</v>
          </cell>
          <cell r="D3344" t="str">
            <v>M3</v>
          </cell>
          <cell r="G3344">
            <v>11719.830000000002</v>
          </cell>
          <cell r="H3344">
            <v>1533.29</v>
          </cell>
          <cell r="I3344">
            <v>13253.120000000003</v>
          </cell>
        </row>
        <row r="3345">
          <cell r="B3345" t="str">
            <v>Volumen Análisis</v>
          </cell>
          <cell r="C3345">
            <v>1</v>
          </cell>
          <cell r="D3345" t="str">
            <v>M3</v>
          </cell>
        </row>
        <row r="3346">
          <cell r="B3346" t="str">
            <v>Materiales y Equipos</v>
          </cell>
        </row>
        <row r="3347">
          <cell r="A3347" t="str">
            <v>AE002</v>
          </cell>
          <cell r="B3347" t="str">
            <v>Acero Estruc. Grado 40-60, 1/2" x 20 a 30 pies</v>
          </cell>
          <cell r="C3347">
            <v>0.56000000000000005</v>
          </cell>
          <cell r="D3347" t="str">
            <v>QQ</v>
          </cell>
          <cell r="E3347">
            <v>3220.3389830508477</v>
          </cell>
          <cell r="F3347">
            <v>579.66101694915255</v>
          </cell>
          <cell r="G3347">
            <v>1803.39</v>
          </cell>
          <cell r="H3347">
            <v>324.61</v>
          </cell>
        </row>
        <row r="3348">
          <cell r="A3348" t="str">
            <v>AE001</v>
          </cell>
          <cell r="B3348" t="str">
            <v>Acero Estruc. Grado 40-60, 3/8" x 20 a 30 pies</v>
          </cell>
          <cell r="C3348">
            <v>0.57999999999999996</v>
          </cell>
          <cell r="D3348" t="str">
            <v>QQ</v>
          </cell>
          <cell r="E3348">
            <v>3220.3389830508477</v>
          </cell>
          <cell r="F3348">
            <v>579.66101694915255</v>
          </cell>
          <cell r="G3348">
            <v>1867.8</v>
          </cell>
          <cell r="H3348">
            <v>336.2</v>
          </cell>
        </row>
        <row r="3349">
          <cell r="A3349" t="str">
            <v>AE003</v>
          </cell>
          <cell r="B3349" t="str">
            <v>Acero Estruc. Grado 40-60, 3/4" x 20 a 30 pies</v>
          </cell>
          <cell r="C3349">
            <v>0.77500000000000002</v>
          </cell>
          <cell r="D3349" t="str">
            <v>QQ</v>
          </cell>
          <cell r="E3349">
            <v>3220.3389830508477</v>
          </cell>
          <cell r="F3349">
            <v>579.66101694915255</v>
          </cell>
          <cell r="G3349">
            <v>2495.7600000000002</v>
          </cell>
          <cell r="H3349">
            <v>449.24</v>
          </cell>
        </row>
        <row r="3350">
          <cell r="A3350" t="str">
            <v>HI002</v>
          </cell>
          <cell r="B3350" t="str">
            <v>Hormigón 210 Kg/cm2 (incluye bomba y colocación)</v>
          </cell>
          <cell r="C3350">
            <v>0.315</v>
          </cell>
          <cell r="D3350" t="str">
            <v>M3</v>
          </cell>
          <cell r="E3350">
            <v>6217.7966101694919</v>
          </cell>
          <cell r="F3350">
            <v>1119.2033898305085</v>
          </cell>
          <cell r="G3350">
            <v>1958.61</v>
          </cell>
          <cell r="H3350">
            <v>352.55</v>
          </cell>
        </row>
        <row r="3351">
          <cell r="A3351" t="str">
            <v>AE016</v>
          </cell>
          <cell r="B3351" t="str">
            <v>Alambre Galvanizado Calibre 18 (Varillas)</v>
          </cell>
          <cell r="C3351">
            <v>3.83</v>
          </cell>
          <cell r="D3351" t="str">
            <v>LB</v>
          </cell>
          <cell r="E3351">
            <v>102.54237288135593</v>
          </cell>
          <cell r="F3351">
            <v>18.457627118644066</v>
          </cell>
          <cell r="G3351">
            <v>392.74</v>
          </cell>
          <cell r="H3351">
            <v>70.69</v>
          </cell>
        </row>
        <row r="3352">
          <cell r="B3352" t="str">
            <v>Mano de Obra</v>
          </cell>
        </row>
        <row r="3353">
          <cell r="A3353">
            <v>200.05999999999995</v>
          </cell>
          <cell r="B3353" t="str">
            <v>Coloc. acero normal</v>
          </cell>
          <cell r="C3353">
            <v>1.915</v>
          </cell>
          <cell r="D3353" t="str">
            <v>QQ</v>
          </cell>
          <cell r="E3353">
            <v>465.55015207360725</v>
          </cell>
          <cell r="F3353">
            <v>0</v>
          </cell>
          <cell r="G3353">
            <v>891.53</v>
          </cell>
          <cell r="H3353">
            <v>0</v>
          </cell>
        </row>
        <row r="3354">
          <cell r="A3354">
            <v>300.18999999999983</v>
          </cell>
          <cell r="B3354" t="str">
            <v>Vigas sobre muros &lt; 0.30m</v>
          </cell>
          <cell r="C3354">
            <v>10</v>
          </cell>
          <cell r="D3354" t="str">
            <v>ML</v>
          </cell>
          <cell r="E3354">
            <v>231</v>
          </cell>
          <cell r="F3354">
            <v>0</v>
          </cell>
          <cell r="G3354">
            <v>2310</v>
          </cell>
          <cell r="H3354">
            <v>0</v>
          </cell>
        </row>
        <row r="3355">
          <cell r="B3355" t="str">
            <v>Total/UND</v>
          </cell>
          <cell r="G3355">
            <v>11719.830000000002</v>
          </cell>
          <cell r="H3355">
            <v>1533.29</v>
          </cell>
          <cell r="I3355">
            <v>13253.120000000003</v>
          </cell>
        </row>
        <row r="3358">
          <cell r="A3358">
            <v>105.76100000000032</v>
          </cell>
          <cell r="B3358" t="str">
            <v>VT2 (0.50X0.25)MTS, F'C=210KG/CM2, 2Ø1+1Ø 3/4 ", adic. 4Ø1/2"  y 6Ø1  EST. Ø3/8"@0.15M. COLECTOR MIRADOR NORTE</v>
          </cell>
          <cell r="C3358">
            <v>1</v>
          </cell>
          <cell r="D3358" t="str">
            <v>M3</v>
          </cell>
          <cell r="G3358">
            <v>34002.33</v>
          </cell>
          <cell r="H3358">
            <v>5201.0600000000004</v>
          </cell>
          <cell r="I3358">
            <v>39203.39</v>
          </cell>
        </row>
        <row r="3359">
          <cell r="B3359" t="str">
            <v>Volumen Análisis</v>
          </cell>
          <cell r="C3359">
            <v>1</v>
          </cell>
          <cell r="D3359" t="str">
            <v>M3</v>
          </cell>
        </row>
        <row r="3360">
          <cell r="B3360" t="str">
            <v>Materiales y Equipos</v>
          </cell>
        </row>
        <row r="3361">
          <cell r="A3361" t="str">
            <v>AE002</v>
          </cell>
          <cell r="B3361" t="str">
            <v>Acero Estruc. Grado 40-60, 1/2" x 20 a 30 pies</v>
          </cell>
          <cell r="C3361">
            <v>0.2064</v>
          </cell>
          <cell r="D3361" t="str">
            <v>QQ</v>
          </cell>
          <cell r="E3361">
            <v>3220.3389830508477</v>
          </cell>
          <cell r="F3361">
            <v>579.66101694915255</v>
          </cell>
          <cell r="G3361">
            <v>664.68</v>
          </cell>
          <cell r="H3361">
            <v>119.64</v>
          </cell>
        </row>
        <row r="3362">
          <cell r="A3362" t="str">
            <v>AE001</v>
          </cell>
          <cell r="B3362" t="str">
            <v>Acero Estruc. Grado 40-60, 3/8" x 20 a 30 pies</v>
          </cell>
          <cell r="C3362">
            <v>0.93</v>
          </cell>
          <cell r="D3362" t="str">
            <v>QQ</v>
          </cell>
          <cell r="E3362">
            <v>3220.3389830508477</v>
          </cell>
          <cell r="F3362">
            <v>579.66101694915255</v>
          </cell>
          <cell r="G3362">
            <v>2994.92</v>
          </cell>
          <cell r="H3362">
            <v>539.08000000000004</v>
          </cell>
        </row>
        <row r="3363">
          <cell r="A3363" t="str">
            <v>AE003</v>
          </cell>
          <cell r="B3363" t="str">
            <v>Acero Estruc. Grado 40-60, 3/4" x 20 a 30 pies</v>
          </cell>
          <cell r="C3363">
            <v>0.38600000000000001</v>
          </cell>
          <cell r="D3363" t="str">
            <v>QQ</v>
          </cell>
          <cell r="E3363">
            <v>3220.3389830508477</v>
          </cell>
          <cell r="F3363">
            <v>579.66101694915255</v>
          </cell>
          <cell r="G3363">
            <v>1243.05</v>
          </cell>
          <cell r="H3363">
            <v>223.75</v>
          </cell>
        </row>
        <row r="3364">
          <cell r="A3364" t="str">
            <v>AE004</v>
          </cell>
          <cell r="B3364" t="str">
            <v>Acero Estruc. Grado 40-60, 1" x 20 a 30 pies</v>
          </cell>
          <cell r="C3364">
            <v>5.4790000000000001</v>
          </cell>
          <cell r="D3364" t="str">
            <v>QQ</v>
          </cell>
          <cell r="E3364">
            <v>3220.3389830508477</v>
          </cell>
          <cell r="F3364">
            <v>579.66101694915255</v>
          </cell>
          <cell r="G3364">
            <v>17644.240000000002</v>
          </cell>
          <cell r="H3364">
            <v>3175.96</v>
          </cell>
        </row>
        <row r="3365">
          <cell r="A3365" t="str">
            <v>HI002</v>
          </cell>
          <cell r="B3365" t="str">
            <v>Hormigón 210 Kg/cm2 (incluye bomba y colocación)</v>
          </cell>
          <cell r="C3365">
            <v>0.79</v>
          </cell>
          <cell r="D3365" t="str">
            <v>M3</v>
          </cell>
          <cell r="E3365">
            <v>6217.7966101694919</v>
          </cell>
          <cell r="F3365">
            <v>1119.2033898305085</v>
          </cell>
          <cell r="G3365">
            <v>4912.0600000000004</v>
          </cell>
          <cell r="H3365">
            <v>884.17</v>
          </cell>
        </row>
        <row r="3366">
          <cell r="A3366" t="str">
            <v>AE016</v>
          </cell>
          <cell r="B3366" t="str">
            <v>Alambre Galvanizado Calibre 18 (Varillas)</v>
          </cell>
          <cell r="C3366">
            <v>14.002800000000001</v>
          </cell>
          <cell r="D3366" t="str">
            <v>LB</v>
          </cell>
          <cell r="E3366">
            <v>102.54237288135593</v>
          </cell>
          <cell r="F3366">
            <v>18.457627118644066</v>
          </cell>
          <cell r="G3366">
            <v>1435.88</v>
          </cell>
          <cell r="H3366">
            <v>258.45999999999998</v>
          </cell>
        </row>
        <row r="3367">
          <cell r="B3367" t="str">
            <v>Mano de Obra</v>
          </cell>
        </row>
        <row r="3368">
          <cell r="A3368">
            <v>200.05999999999995</v>
          </cell>
          <cell r="B3368" t="str">
            <v>Coloc. acero normal</v>
          </cell>
          <cell r="C3368">
            <v>7.0014000000000003</v>
          </cell>
          <cell r="D3368" t="str">
            <v>QQ</v>
          </cell>
          <cell r="E3368">
            <v>465.55015207360725</v>
          </cell>
          <cell r="F3368">
            <v>0</v>
          </cell>
          <cell r="G3368">
            <v>3259.5</v>
          </cell>
          <cell r="H3368">
            <v>0</v>
          </cell>
        </row>
        <row r="3369">
          <cell r="A3369">
            <v>300.18999999999983</v>
          </cell>
          <cell r="B3369" t="str">
            <v>Vigas sobre muros &lt; 0.30m</v>
          </cell>
          <cell r="C3369">
            <v>8</v>
          </cell>
          <cell r="D3369" t="str">
            <v>ML</v>
          </cell>
          <cell r="E3369">
            <v>231</v>
          </cell>
          <cell r="F3369">
            <v>0</v>
          </cell>
          <cell r="G3369">
            <v>1848</v>
          </cell>
          <cell r="H3369">
            <v>0</v>
          </cell>
        </row>
        <row r="3370">
          <cell r="B3370" t="str">
            <v>Total/UND</v>
          </cell>
          <cell r="G3370">
            <v>34002.33</v>
          </cell>
          <cell r="H3370">
            <v>5201.0600000000004</v>
          </cell>
          <cell r="I3370">
            <v>39203.39</v>
          </cell>
        </row>
        <row r="3373">
          <cell r="A3373">
            <v>105.77100000000033</v>
          </cell>
          <cell r="B3373" t="str">
            <v>VT3 (0.40X0.25)MTS, F'C=210KG/CM2, 3Ø1/2 ", adic. 3Ø1/2"  y 3Ø3/4'' adic 2Ø1/2'' EST. Ø3/8"@0.15M. COLECTOR MIRADOR NORTE</v>
          </cell>
          <cell r="C3373">
            <v>1</v>
          </cell>
          <cell r="D3373" t="str">
            <v>M3</v>
          </cell>
          <cell r="G3373">
            <v>13873.2</v>
          </cell>
          <cell r="H3373">
            <v>1885.9099999999999</v>
          </cell>
          <cell r="I3373">
            <v>15759.11</v>
          </cell>
        </row>
        <row r="3374">
          <cell r="B3374" t="str">
            <v>Volumen Análisis</v>
          </cell>
          <cell r="C3374">
            <v>1</v>
          </cell>
          <cell r="D3374" t="str">
            <v>M3</v>
          </cell>
        </row>
        <row r="3375">
          <cell r="B3375" t="str">
            <v>Materiales y Equipos</v>
          </cell>
        </row>
        <row r="3376">
          <cell r="A3376" t="str">
            <v>AE002</v>
          </cell>
          <cell r="B3376" t="str">
            <v>Acero Estruc. Grado 40-60, 1/2" x 20 a 30 pies</v>
          </cell>
          <cell r="C3376">
            <v>0.8256</v>
          </cell>
          <cell r="D3376" t="str">
            <v>QQ</v>
          </cell>
          <cell r="E3376">
            <v>3220.3389830508477</v>
          </cell>
          <cell r="F3376">
            <v>579.66101694915255</v>
          </cell>
          <cell r="G3376">
            <v>2658.71</v>
          </cell>
          <cell r="H3376">
            <v>478.57</v>
          </cell>
        </row>
        <row r="3377">
          <cell r="A3377" t="str">
            <v>AE001</v>
          </cell>
          <cell r="B3377" t="str">
            <v>Acero Estruc. Grado 40-60, 3/8" x 20 a 30 pies</v>
          </cell>
          <cell r="C3377">
            <v>0.57999999999999996</v>
          </cell>
          <cell r="D3377" t="str">
            <v>QQ</v>
          </cell>
          <cell r="E3377">
            <v>3220.3389830508477</v>
          </cell>
          <cell r="F3377">
            <v>579.66101694915255</v>
          </cell>
          <cell r="G3377">
            <v>1867.8</v>
          </cell>
          <cell r="H3377">
            <v>336.2</v>
          </cell>
        </row>
        <row r="3378">
          <cell r="A3378" t="str">
            <v>AE003</v>
          </cell>
          <cell r="B3378" t="str">
            <v>Acero Estruc. Grado 40-60, 3/4" x 20 a 30 pies</v>
          </cell>
          <cell r="C3378">
            <v>0.92700000000000005</v>
          </cell>
          <cell r="D3378" t="str">
            <v>QQ</v>
          </cell>
          <cell r="E3378">
            <v>3220.3389830508477</v>
          </cell>
          <cell r="F3378">
            <v>579.66101694915255</v>
          </cell>
          <cell r="G3378">
            <v>2985.25</v>
          </cell>
          <cell r="H3378">
            <v>537.35</v>
          </cell>
        </row>
        <row r="3379">
          <cell r="A3379" t="str">
            <v>AE004</v>
          </cell>
          <cell r="B3379" t="str">
            <v>Acero Estruc. Grado 40-60, 1" x 20 a 30 pies</v>
          </cell>
          <cell r="C3379">
            <v>0</v>
          </cell>
          <cell r="D3379" t="str">
            <v>QQ</v>
          </cell>
          <cell r="E3379">
            <v>3220.3389830508477</v>
          </cell>
          <cell r="F3379">
            <v>579.66101694915255</v>
          </cell>
          <cell r="G3379">
            <v>0</v>
          </cell>
          <cell r="H3379">
            <v>0</v>
          </cell>
        </row>
        <row r="3380">
          <cell r="A3380" t="str">
            <v>HI002</v>
          </cell>
          <cell r="B3380" t="str">
            <v>Hormigón 210 Kg/cm2 (incluye bomba y colocación)</v>
          </cell>
          <cell r="C3380">
            <v>0.4</v>
          </cell>
          <cell r="D3380" t="str">
            <v>M3</v>
          </cell>
          <cell r="E3380">
            <v>6217.7966101694919</v>
          </cell>
          <cell r="F3380">
            <v>1119.2033898305085</v>
          </cell>
          <cell r="G3380">
            <v>2487.12</v>
          </cell>
          <cell r="H3380">
            <v>447.68</v>
          </cell>
        </row>
        <row r="3381">
          <cell r="A3381" t="str">
            <v>AE016</v>
          </cell>
          <cell r="B3381" t="str">
            <v>Alambre Galvanizado Calibre 18 (Varillas)</v>
          </cell>
          <cell r="C3381">
            <v>4.6652000000000005</v>
          </cell>
          <cell r="D3381" t="str">
            <v>LB</v>
          </cell>
          <cell r="E3381">
            <v>102.54237288135593</v>
          </cell>
          <cell r="F3381">
            <v>18.457627118644066</v>
          </cell>
          <cell r="G3381">
            <v>478.38</v>
          </cell>
          <cell r="H3381">
            <v>86.11</v>
          </cell>
        </row>
        <row r="3382">
          <cell r="B3382" t="str">
            <v>Mano de Obra</v>
          </cell>
        </row>
        <row r="3383">
          <cell r="A3383">
            <v>200.05999999999995</v>
          </cell>
          <cell r="B3383" t="str">
            <v>Coloc. acero normal</v>
          </cell>
          <cell r="C3383">
            <v>2.3326000000000002</v>
          </cell>
          <cell r="D3383" t="str">
            <v>QQ</v>
          </cell>
          <cell r="E3383">
            <v>465.55015207360725</v>
          </cell>
          <cell r="F3383">
            <v>0</v>
          </cell>
          <cell r="G3383">
            <v>1085.94</v>
          </cell>
          <cell r="H3383">
            <v>0</v>
          </cell>
        </row>
        <row r="3384">
          <cell r="A3384">
            <v>300.18999999999983</v>
          </cell>
          <cell r="B3384" t="str">
            <v>Vigas sobre muros &lt; 0.30m</v>
          </cell>
          <cell r="C3384">
            <v>10</v>
          </cell>
          <cell r="D3384" t="str">
            <v>ML</v>
          </cell>
          <cell r="E3384">
            <v>231</v>
          </cell>
          <cell r="F3384">
            <v>0</v>
          </cell>
          <cell r="G3384">
            <v>2310</v>
          </cell>
          <cell r="H3384">
            <v>0</v>
          </cell>
        </row>
        <row r="3385">
          <cell r="B3385" t="str">
            <v>Total/UND</v>
          </cell>
          <cell r="G3385">
            <v>13873.2</v>
          </cell>
          <cell r="H3385">
            <v>1885.9099999999999</v>
          </cell>
          <cell r="I3385">
            <v>15759.11</v>
          </cell>
        </row>
        <row r="3388">
          <cell r="A3388">
            <v>105.78100000000033</v>
          </cell>
          <cell r="B3388" t="str">
            <v>VT4 (0.60X0.25)MTS, F'C=210KG/CM2, 2Ø1"+ 2Ø3/4 "adic. 3Ø3/4" +2Ø1 y  EST. Ø3/8"@0.15M.COLECTOR MIRADOR NORTE</v>
          </cell>
          <cell r="C3388">
            <v>1</v>
          </cell>
          <cell r="D3388" t="str">
            <v>M3</v>
          </cell>
          <cell r="G3388">
            <v>16747.010000000002</v>
          </cell>
          <cell r="H3388">
            <v>2552.23</v>
          </cell>
          <cell r="I3388">
            <v>19299.240000000002</v>
          </cell>
        </row>
        <row r="3389">
          <cell r="B3389" t="str">
            <v>Volumen Análisis</v>
          </cell>
          <cell r="C3389">
            <v>1</v>
          </cell>
          <cell r="D3389" t="str">
            <v>M3</v>
          </cell>
        </row>
        <row r="3390">
          <cell r="B3390" t="str">
            <v>Materiales y Equipos</v>
          </cell>
        </row>
        <row r="3391">
          <cell r="A3391" t="str">
            <v>AE002</v>
          </cell>
          <cell r="B3391" t="str">
            <v>Acero Estruc. Grado 40-60, 1/2" x 20 a 30 pies</v>
          </cell>
          <cell r="C3391">
            <v>0</v>
          </cell>
          <cell r="D3391" t="str">
            <v>QQ</v>
          </cell>
          <cell r="E3391">
            <v>3220.3389830508477</v>
          </cell>
          <cell r="F3391">
            <v>579.66101694915255</v>
          </cell>
          <cell r="G3391">
            <v>0</v>
          </cell>
          <cell r="H3391">
            <v>0</v>
          </cell>
        </row>
        <row r="3392">
          <cell r="A3392" t="str">
            <v>AE001</v>
          </cell>
          <cell r="B3392" t="str">
            <v>Acero Estruc. Grado 40-60, 3/8" x 20 a 30 pies</v>
          </cell>
          <cell r="C3392">
            <v>1.05</v>
          </cell>
          <cell r="D3392" t="str">
            <v>QQ</v>
          </cell>
          <cell r="E3392">
            <v>3220.3389830508477</v>
          </cell>
          <cell r="F3392">
            <v>579.66101694915255</v>
          </cell>
          <cell r="G3392">
            <v>3381.36</v>
          </cell>
          <cell r="H3392">
            <v>608.64</v>
          </cell>
        </row>
        <row r="3393">
          <cell r="A3393" t="str">
            <v>AE003</v>
          </cell>
          <cell r="B3393" t="str">
            <v>Acero Estruc. Grado 40-60, 3/4" x 20 a 30 pies</v>
          </cell>
          <cell r="C3393">
            <v>1.1579999999999999</v>
          </cell>
          <cell r="D3393" t="str">
            <v>QQ</v>
          </cell>
          <cell r="E3393">
            <v>3220.3389830508477</v>
          </cell>
          <cell r="F3393">
            <v>579.66101694915255</v>
          </cell>
          <cell r="G3393">
            <v>3729.15</v>
          </cell>
          <cell r="H3393">
            <v>671.25</v>
          </cell>
        </row>
        <row r="3394">
          <cell r="A3394" t="str">
            <v>AE004</v>
          </cell>
          <cell r="B3394" t="str">
            <v>Acero Estruc. Grado 40-60, 1" x 20 a 30 pies</v>
          </cell>
          <cell r="C3394">
            <v>0</v>
          </cell>
          <cell r="D3394" t="str">
            <v>QQ</v>
          </cell>
          <cell r="E3394">
            <v>3220.3389830508477</v>
          </cell>
          <cell r="F3394">
            <v>579.66101694915255</v>
          </cell>
          <cell r="G3394">
            <v>0</v>
          </cell>
          <cell r="H3394">
            <v>0</v>
          </cell>
        </row>
        <row r="3395">
          <cell r="A3395" t="str">
            <v>HI002</v>
          </cell>
          <cell r="B3395" t="str">
            <v>Hormigón 210 Kg/cm2 (incluye bomba y colocación)</v>
          </cell>
          <cell r="C3395">
            <v>1.0640000000000001</v>
          </cell>
          <cell r="D3395" t="str">
            <v>M3</v>
          </cell>
          <cell r="E3395">
            <v>6217.7966101694919</v>
          </cell>
          <cell r="F3395">
            <v>1119.2033898305085</v>
          </cell>
          <cell r="G3395">
            <v>6615.74</v>
          </cell>
          <cell r="H3395">
            <v>1190.83</v>
          </cell>
        </row>
        <row r="3396">
          <cell r="A3396" t="str">
            <v>AE016</v>
          </cell>
          <cell r="B3396" t="str">
            <v>Alambre Galvanizado Calibre 18 (Varillas)</v>
          </cell>
          <cell r="C3396">
            <v>4.4160000000000004</v>
          </cell>
          <cell r="D3396" t="str">
            <v>LB</v>
          </cell>
          <cell r="E3396">
            <v>102.54237288135593</v>
          </cell>
          <cell r="F3396">
            <v>18.457627118644066</v>
          </cell>
          <cell r="G3396">
            <v>452.83</v>
          </cell>
          <cell r="H3396">
            <v>81.510000000000005</v>
          </cell>
        </row>
        <row r="3397">
          <cell r="B3397" t="str">
            <v>Mano de Obra</v>
          </cell>
        </row>
        <row r="3398">
          <cell r="A3398">
            <v>200.05999999999995</v>
          </cell>
          <cell r="B3398" t="str">
            <v>Coloc. acero normal</v>
          </cell>
          <cell r="C3398">
            <v>2.2080000000000002</v>
          </cell>
          <cell r="D3398" t="str">
            <v>QQ</v>
          </cell>
          <cell r="E3398">
            <v>465.55015207360725</v>
          </cell>
          <cell r="F3398">
            <v>0</v>
          </cell>
          <cell r="G3398">
            <v>1027.93</v>
          </cell>
          <cell r="H3398">
            <v>0</v>
          </cell>
        </row>
        <row r="3399">
          <cell r="A3399">
            <v>300.18999999999983</v>
          </cell>
          <cell r="B3399" t="str">
            <v>Vigas sobre muros &lt; 0.30m</v>
          </cell>
          <cell r="C3399">
            <v>6.666666666666667</v>
          </cell>
          <cell r="D3399" t="str">
            <v>ML</v>
          </cell>
          <cell r="E3399">
            <v>231</v>
          </cell>
          <cell r="F3399">
            <v>0</v>
          </cell>
          <cell r="G3399">
            <v>1540</v>
          </cell>
          <cell r="H3399">
            <v>0</v>
          </cell>
        </row>
        <row r="3400">
          <cell r="B3400" t="str">
            <v>Total/UND</v>
          </cell>
          <cell r="G3400">
            <v>16747.010000000002</v>
          </cell>
          <cell r="H3400">
            <v>2552.23</v>
          </cell>
          <cell r="I3400">
            <v>19299.240000000002</v>
          </cell>
        </row>
        <row r="3403">
          <cell r="A3403">
            <v>105.79100000000034</v>
          </cell>
          <cell r="B3403" t="str">
            <v>VT5 (0.40X0.25)MTS, F'C=210KG/CM2, 3Ø1/2 ", adic. 3Ø1/2"  y 3Ø3/4+ 2 Ø1/2''EST. Ø3/8"@0.15M.COLECTOR MIRADOR NORTE</v>
          </cell>
          <cell r="C3403">
            <v>1</v>
          </cell>
          <cell r="D3403" t="str">
            <v>M3</v>
          </cell>
          <cell r="G3403">
            <v>13999.89</v>
          </cell>
          <cell r="H3403">
            <v>1895.28</v>
          </cell>
          <cell r="I3403">
            <v>15895.17</v>
          </cell>
        </row>
        <row r="3404">
          <cell r="B3404" t="str">
            <v>Volumen Análisis</v>
          </cell>
          <cell r="C3404">
            <v>1</v>
          </cell>
          <cell r="D3404" t="str">
            <v>M3</v>
          </cell>
        </row>
        <row r="3405">
          <cell r="B3405" t="str">
            <v>Materiales y Equipos</v>
          </cell>
        </row>
        <row r="3406">
          <cell r="A3406" t="str">
            <v>AE002</v>
          </cell>
          <cell r="B3406" t="str">
            <v>Acero Estruc. Grado 40-60, 1/2" x 20 a 30 pies</v>
          </cell>
          <cell r="C3406">
            <v>0.75600000000000001</v>
          </cell>
          <cell r="D3406" t="str">
            <v>QQ</v>
          </cell>
          <cell r="E3406">
            <v>3220.3389830508477</v>
          </cell>
          <cell r="F3406">
            <v>579.66101694915255</v>
          </cell>
          <cell r="G3406">
            <v>2434.58</v>
          </cell>
          <cell r="H3406">
            <v>438.22</v>
          </cell>
        </row>
        <row r="3407">
          <cell r="A3407" t="str">
            <v>AE001</v>
          </cell>
          <cell r="B3407" t="str">
            <v>Acero Estruc. Grado 40-60, 3/8" x 20 a 30 pies</v>
          </cell>
          <cell r="C3407">
            <v>0.81</v>
          </cell>
          <cell r="D3407" t="str">
            <v>QQ</v>
          </cell>
          <cell r="E3407">
            <v>3220.3389830508477</v>
          </cell>
          <cell r="F3407">
            <v>579.66101694915255</v>
          </cell>
          <cell r="G3407">
            <v>2608.4699999999998</v>
          </cell>
          <cell r="H3407">
            <v>469.53</v>
          </cell>
        </row>
        <row r="3408">
          <cell r="A3408" t="str">
            <v>AE003</v>
          </cell>
          <cell r="B3408" t="str">
            <v>Acero Estruc. Grado 40-60, 3/4" x 20 a 30 pies</v>
          </cell>
          <cell r="C3408">
            <v>0.92700000000000005</v>
          </cell>
          <cell r="D3408" t="str">
            <v>QQ</v>
          </cell>
          <cell r="E3408">
            <v>3220.3389830508477</v>
          </cell>
          <cell r="F3408">
            <v>579.66101694915255</v>
          </cell>
          <cell r="G3408">
            <v>2985.25</v>
          </cell>
          <cell r="H3408">
            <v>537.35</v>
          </cell>
        </row>
        <row r="3409">
          <cell r="A3409" t="str">
            <v>AE004</v>
          </cell>
          <cell r="B3409" t="str">
            <v>Acero Estruc. Grado 40-60, 1" x 20 a 30 pies</v>
          </cell>
          <cell r="C3409">
            <v>0</v>
          </cell>
          <cell r="D3409" t="str">
            <v>QQ</v>
          </cell>
          <cell r="E3409">
            <v>3220.3389830508477</v>
          </cell>
          <cell r="F3409">
            <v>579.66101694915255</v>
          </cell>
          <cell r="G3409">
            <v>0</v>
          </cell>
          <cell r="H3409">
            <v>0</v>
          </cell>
        </row>
        <row r="3410">
          <cell r="A3410" t="str">
            <v>HI002</v>
          </cell>
          <cell r="B3410" t="str">
            <v>Hormigón 210 Kg/cm2 (incluye bomba y colocación)</v>
          </cell>
          <cell r="C3410">
            <v>0.32</v>
          </cell>
          <cell r="D3410" t="str">
            <v>M3</v>
          </cell>
          <cell r="E3410">
            <v>6217.7966101694919</v>
          </cell>
          <cell r="F3410">
            <v>1119.2033898305085</v>
          </cell>
          <cell r="G3410">
            <v>1989.69</v>
          </cell>
          <cell r="H3410">
            <v>358.15</v>
          </cell>
        </row>
        <row r="3411">
          <cell r="A3411" t="str">
            <v>AE016</v>
          </cell>
          <cell r="B3411" t="str">
            <v>Alambre Galvanizado Calibre 18 (Varillas)</v>
          </cell>
          <cell r="C3411">
            <v>4.9860000000000007</v>
          </cell>
          <cell r="D3411" t="str">
            <v>LB</v>
          </cell>
          <cell r="E3411">
            <v>102.54237288135593</v>
          </cell>
          <cell r="F3411">
            <v>18.457627118644066</v>
          </cell>
          <cell r="G3411">
            <v>511.28</v>
          </cell>
          <cell r="H3411">
            <v>92.03</v>
          </cell>
        </row>
        <row r="3412">
          <cell r="B3412" t="str">
            <v>Mano de Obra</v>
          </cell>
        </row>
        <row r="3413">
          <cell r="A3413">
            <v>200.05999999999995</v>
          </cell>
          <cell r="B3413" t="str">
            <v>Coloc. acero normal</v>
          </cell>
          <cell r="C3413">
            <v>2.4930000000000003</v>
          </cell>
          <cell r="D3413" t="str">
            <v>QQ</v>
          </cell>
          <cell r="E3413">
            <v>465.55015207360725</v>
          </cell>
          <cell r="F3413">
            <v>0</v>
          </cell>
          <cell r="G3413">
            <v>1160.6199999999999</v>
          </cell>
          <cell r="H3413">
            <v>0</v>
          </cell>
        </row>
        <row r="3414">
          <cell r="A3414">
            <v>300.18999999999983</v>
          </cell>
          <cell r="B3414" t="str">
            <v>Vigas sobre muros &lt; 0.30m</v>
          </cell>
          <cell r="C3414">
            <v>10</v>
          </cell>
          <cell r="D3414" t="str">
            <v>ML</v>
          </cell>
          <cell r="E3414">
            <v>231</v>
          </cell>
          <cell r="F3414">
            <v>0</v>
          </cell>
          <cell r="G3414">
            <v>2310</v>
          </cell>
          <cell r="H3414">
            <v>0</v>
          </cell>
        </row>
        <row r="3415">
          <cell r="B3415" t="str">
            <v>Total/UND</v>
          </cell>
          <cell r="G3415">
            <v>13999.89</v>
          </cell>
          <cell r="H3415">
            <v>1895.28</v>
          </cell>
          <cell r="I3415">
            <v>15895.17</v>
          </cell>
        </row>
        <row r="3418">
          <cell r="A3418">
            <v>108</v>
          </cell>
          <cell r="B3418" t="str">
            <v>LOSAS DE HORMIGON ARMADO MACIZAS</v>
          </cell>
        </row>
        <row r="3419">
          <cell r="A3419">
            <v>108.01</v>
          </cell>
          <cell r="B3419" t="str">
            <v xml:space="preserve">Losa de techo inclinada e=0.12m, malla elec. X2.3*150*150, refuerzo 5Ø3/8" </v>
          </cell>
          <cell r="C3419">
            <v>1</v>
          </cell>
          <cell r="D3419" t="str">
            <v>M3</v>
          </cell>
          <cell r="G3419">
            <v>12442.470000000001</v>
          </cell>
          <cell r="H3419">
            <v>1621.0900000000001</v>
          </cell>
          <cell r="I3419">
            <v>14063.560000000001</v>
          </cell>
        </row>
        <row r="3420">
          <cell r="B3420" t="str">
            <v>Volumen Análisis</v>
          </cell>
          <cell r="C3420">
            <v>1</v>
          </cell>
          <cell r="D3420" t="str">
            <v>M3</v>
          </cell>
        </row>
        <row r="3421">
          <cell r="B3421" t="str">
            <v>Materiales y Equipos</v>
          </cell>
        </row>
        <row r="3422">
          <cell r="A3422" t="str">
            <v>AE006</v>
          </cell>
          <cell r="B3422" t="str">
            <v>Acero malla electrosoldada D2.3 x D2.3, 15 x 15,Rollo 2.4x40 m.</v>
          </cell>
          <cell r="C3422">
            <v>8.3333333333333339</v>
          </cell>
          <cell r="D3422" t="str">
            <v>M2</v>
          </cell>
          <cell r="E3422">
            <v>138.37394067796612</v>
          </cell>
          <cell r="F3422">
            <v>24.9073093220339</v>
          </cell>
          <cell r="G3422">
            <v>1153.1199999999999</v>
          </cell>
          <cell r="H3422">
            <v>207.56</v>
          </cell>
        </row>
        <row r="3423">
          <cell r="A3423" t="str">
            <v>AE001</v>
          </cell>
          <cell r="B3423" t="str">
            <v>Acero Estruc. Grado 40-60, 3/8" x 20 a 30 pies</v>
          </cell>
          <cell r="C3423">
            <v>0.19600000000000001</v>
          </cell>
          <cell r="D3423" t="str">
            <v>QQ</v>
          </cell>
          <cell r="E3423">
            <v>3220.3389830508477</v>
          </cell>
          <cell r="F3423">
            <v>579.66101694915255</v>
          </cell>
          <cell r="G3423">
            <v>631.19000000000005</v>
          </cell>
          <cell r="H3423">
            <v>113.61</v>
          </cell>
        </row>
        <row r="3424">
          <cell r="A3424" t="str">
            <v>HI002</v>
          </cell>
          <cell r="B3424" t="str">
            <v>Hormigón 210 Kg/cm2 (incluye bomba y colocación)</v>
          </cell>
          <cell r="C3424">
            <v>1.1000000000000001</v>
          </cell>
          <cell r="D3424" t="str">
            <v>M3</v>
          </cell>
          <cell r="E3424">
            <v>6528.69</v>
          </cell>
          <cell r="F3424">
            <v>1175.1641999999999</v>
          </cell>
          <cell r="G3424">
            <v>7181.56</v>
          </cell>
          <cell r="H3424">
            <v>1292.68</v>
          </cell>
        </row>
        <row r="3425">
          <cell r="A3425" t="str">
            <v>AE016</v>
          </cell>
          <cell r="B3425" t="str">
            <v>Alambre Galvanizado Calibre 18 (Varillas)</v>
          </cell>
          <cell r="C3425">
            <v>0.39200000000000002</v>
          </cell>
          <cell r="D3425" t="str">
            <v>LB</v>
          </cell>
          <cell r="E3425">
            <v>102.54237288135593</v>
          </cell>
          <cell r="F3425">
            <v>18.457627118644066</v>
          </cell>
          <cell r="G3425">
            <v>40.200000000000003</v>
          </cell>
          <cell r="H3425">
            <v>7.24</v>
          </cell>
        </row>
        <row r="3426">
          <cell r="B3426" t="str">
            <v>Mano de Obra</v>
          </cell>
        </row>
        <row r="3427">
          <cell r="A3427">
            <v>200.03999999999996</v>
          </cell>
          <cell r="B3427" t="str">
            <v>Coloc. acero malla electrosoldada</v>
          </cell>
          <cell r="C3427">
            <v>8.3330000000000002</v>
          </cell>
          <cell r="D3427" t="str">
            <v>M2</v>
          </cell>
          <cell r="E3427">
            <v>54.92</v>
          </cell>
          <cell r="F3427">
            <v>0</v>
          </cell>
          <cell r="G3427">
            <v>457.65</v>
          </cell>
          <cell r="H3427">
            <v>0</v>
          </cell>
        </row>
        <row r="3428">
          <cell r="A3428">
            <v>200.05999999999995</v>
          </cell>
          <cell r="B3428" t="str">
            <v>Coloc. acero normal</v>
          </cell>
          <cell r="C3428">
            <v>0.19600000000000001</v>
          </cell>
          <cell r="D3428" t="str">
            <v>QQ</v>
          </cell>
          <cell r="E3428">
            <v>465.55015207360725</v>
          </cell>
          <cell r="F3428">
            <v>0</v>
          </cell>
          <cell r="G3428">
            <v>91.25</v>
          </cell>
          <cell r="H3428">
            <v>0</v>
          </cell>
        </row>
        <row r="3429">
          <cell r="A3429">
            <v>300.06999999999994</v>
          </cell>
          <cell r="B3429" t="str">
            <v>Vuelos inclinados en 2 direccciones hasta altura 3.00m</v>
          </cell>
          <cell r="C3429">
            <v>8.3333333333333339</v>
          </cell>
          <cell r="D3429" t="str">
            <v>M2</v>
          </cell>
          <cell r="E3429">
            <v>346.5</v>
          </cell>
          <cell r="F3429">
            <v>0</v>
          </cell>
          <cell r="G3429">
            <v>2887.5</v>
          </cell>
          <cell r="H3429">
            <v>0</v>
          </cell>
        </row>
        <row r="3430">
          <cell r="B3430" t="str">
            <v>subida de materiales</v>
          </cell>
        </row>
        <row r="3431">
          <cell r="B3431" t="str">
            <v>Total/UND</v>
          </cell>
          <cell r="G3431">
            <v>12442.470000000001</v>
          </cell>
          <cell r="H3431">
            <v>1621.0900000000001</v>
          </cell>
          <cell r="I3431">
            <v>14063.560000000001</v>
          </cell>
        </row>
        <row r="3433">
          <cell r="A3433">
            <v>108.02000000000001</v>
          </cell>
          <cell r="B3433" t="str">
            <v>Losa de techo e=0.12m, X-X Ø3/8" @ 0.18m, Y-Y Ø3/8" @ 0.22m, Hormigón Ligadora fc=210kg/cm2</v>
          </cell>
          <cell r="C3433">
            <v>1</v>
          </cell>
          <cell r="D3433" t="str">
            <v>M3</v>
          </cell>
          <cell r="G3433">
            <v>16083.970000000001</v>
          </cell>
          <cell r="H3433">
            <v>2000.41</v>
          </cell>
          <cell r="I3433">
            <v>18084.38</v>
          </cell>
        </row>
        <row r="3434">
          <cell r="B3434" t="str">
            <v>Volumen Análisis</v>
          </cell>
          <cell r="C3434">
            <v>1</v>
          </cell>
          <cell r="D3434" t="str">
            <v>M3</v>
          </cell>
        </row>
        <row r="3435">
          <cell r="B3435" t="str">
            <v>Materiales y Equipos</v>
          </cell>
        </row>
        <row r="3436">
          <cell r="A3436" t="str">
            <v>AE001</v>
          </cell>
          <cell r="B3436" t="str">
            <v>Acero Estruc. Grado 40-60, 3/8" x 20 a 30 pies</v>
          </cell>
          <cell r="C3436">
            <v>1.4239999999999999</v>
          </cell>
          <cell r="D3436" t="str">
            <v>QQ</v>
          </cell>
          <cell r="E3436">
            <v>3220.3389830508477</v>
          </cell>
          <cell r="F3436">
            <v>579.66101694915255</v>
          </cell>
          <cell r="G3436">
            <v>4585.76</v>
          </cell>
          <cell r="H3436">
            <v>825.44</v>
          </cell>
        </row>
        <row r="3437">
          <cell r="A3437">
            <v>102.05000000000003</v>
          </cell>
          <cell r="B3437" t="str">
            <v>Vaciado y ligado Hormigón 1:2:4 - 10% desp</v>
          </cell>
          <cell r="C3437">
            <v>1.1000000000000001</v>
          </cell>
          <cell r="D3437" t="str">
            <v>M3</v>
          </cell>
          <cell r="E3437">
            <v>7357.4800000000005</v>
          </cell>
          <cell r="F3437">
            <v>1020.36</v>
          </cell>
          <cell r="G3437">
            <v>8093.23</v>
          </cell>
          <cell r="H3437">
            <v>1122.4000000000001</v>
          </cell>
        </row>
        <row r="3438">
          <cell r="A3438" t="str">
            <v>AE016</v>
          </cell>
          <cell r="B3438" t="str">
            <v>Alambre Galvanizado Calibre 18 (Varillas)</v>
          </cell>
          <cell r="C3438">
            <v>2.8479999999999999</v>
          </cell>
          <cell r="D3438" t="str">
            <v>LB</v>
          </cell>
          <cell r="E3438">
            <v>102.54237288135593</v>
          </cell>
          <cell r="F3438">
            <v>18.457627118644066</v>
          </cell>
          <cell r="G3438">
            <v>292.04000000000002</v>
          </cell>
          <cell r="H3438">
            <v>52.57</v>
          </cell>
        </row>
        <row r="3439">
          <cell r="B3439" t="str">
            <v>Mano de Obra</v>
          </cell>
        </row>
        <row r="3440">
          <cell r="A3440">
            <v>200.05999999999995</v>
          </cell>
          <cell r="B3440" t="str">
            <v>Coloc. acero normal</v>
          </cell>
          <cell r="C3440">
            <v>1.4239999999999999</v>
          </cell>
          <cell r="D3440" t="str">
            <v>QQ</v>
          </cell>
          <cell r="E3440">
            <v>465.55015207360725</v>
          </cell>
          <cell r="F3440">
            <v>0</v>
          </cell>
          <cell r="G3440">
            <v>662.94</v>
          </cell>
          <cell r="H3440">
            <v>0</v>
          </cell>
        </row>
        <row r="3441">
          <cell r="A3441">
            <v>300.02999999999997</v>
          </cell>
          <cell r="B3441" t="str">
            <v>Encofrado Todo Costo</v>
          </cell>
          <cell r="C3441">
            <v>8.3333333333333339</v>
          </cell>
          <cell r="D3441" t="str">
            <v>M2</v>
          </cell>
          <cell r="E3441">
            <v>294</v>
          </cell>
          <cell r="F3441">
            <v>0</v>
          </cell>
          <cell r="G3441">
            <v>2450</v>
          </cell>
          <cell r="H3441">
            <v>0</v>
          </cell>
        </row>
        <row r="3442">
          <cell r="B3442" t="str">
            <v>subida de materiales</v>
          </cell>
        </row>
        <row r="3443">
          <cell r="B3443" t="str">
            <v>Total/UND</v>
          </cell>
          <cell r="G3443">
            <v>16083.970000000001</v>
          </cell>
          <cell r="H3443">
            <v>2000.41</v>
          </cell>
          <cell r="I3443">
            <v>18084.38</v>
          </cell>
        </row>
        <row r="3445">
          <cell r="A3445" t="str">
            <v>FUN-043</v>
          </cell>
          <cell r="B3445" t="str">
            <v>LOSA DE TECHO L1 E=0.12M, F'C=210KG/CM2, X-X Ø3/8"@0.20M, Y-Y Ø3/8"@0.16M, ADICIONALES Ø3/8" @0.35M (FUNERARIA NUEVA ESPERANZA)</v>
          </cell>
          <cell r="C3445">
            <v>1</v>
          </cell>
          <cell r="D3445" t="str">
            <v>M3</v>
          </cell>
          <cell r="G3445">
            <v>18684.41</v>
          </cell>
          <cell r="H3445">
            <v>2560.37</v>
          </cell>
          <cell r="I3445">
            <v>21244.78</v>
          </cell>
        </row>
        <row r="3446">
          <cell r="B3446" t="str">
            <v>Volumen Análisis</v>
          </cell>
          <cell r="C3446">
            <v>1</v>
          </cell>
          <cell r="D3446" t="str">
            <v>M3</v>
          </cell>
        </row>
        <row r="3447">
          <cell r="B3447" t="str">
            <v>Materiales y Equipos</v>
          </cell>
        </row>
        <row r="3448">
          <cell r="A3448" t="str">
            <v>AE002</v>
          </cell>
          <cell r="B3448" t="str">
            <v>Acero Estruc. Grado 40-60, 1/2" x 20 a 30 pies</v>
          </cell>
          <cell r="D3448" t="str">
            <v>QQ</v>
          </cell>
          <cell r="E3448">
            <v>3220.3389830508477</v>
          </cell>
          <cell r="F3448">
            <v>579.66101694915255</v>
          </cell>
          <cell r="G3448">
            <v>0</v>
          </cell>
          <cell r="H3448">
            <v>0</v>
          </cell>
        </row>
        <row r="3449">
          <cell r="A3449" t="str">
            <v>AE001</v>
          </cell>
          <cell r="B3449" t="str">
            <v>Acero Estruc. Grado 40-60, 3/8" x 20 a 30 pies</v>
          </cell>
          <cell r="C3449">
            <v>2.09</v>
          </cell>
          <cell r="E3449">
            <v>3220.3389830508477</v>
          </cell>
          <cell r="F3449">
            <v>579.66101694915255</v>
          </cell>
          <cell r="G3449">
            <v>6730.51</v>
          </cell>
          <cell r="H3449">
            <v>1211.49</v>
          </cell>
        </row>
        <row r="3450">
          <cell r="A3450" t="str">
            <v>HI002</v>
          </cell>
          <cell r="B3450" t="str">
            <v>Hormigón 210 Kg/cm2 (incluye bomba y colocación)</v>
          </cell>
          <cell r="C3450">
            <v>1.1000000000000001</v>
          </cell>
          <cell r="D3450" t="str">
            <v>M3</v>
          </cell>
          <cell r="E3450">
            <v>6217.7966101694919</v>
          </cell>
          <cell r="F3450">
            <v>1119.2033898305085</v>
          </cell>
          <cell r="G3450">
            <v>6839.58</v>
          </cell>
          <cell r="H3450">
            <v>1231.1199999999999</v>
          </cell>
        </row>
        <row r="3451">
          <cell r="A3451" t="str">
            <v>AE016</v>
          </cell>
          <cell r="B3451" t="str">
            <v>Alambre Galvanizado Calibre 18 (Varillas)</v>
          </cell>
          <cell r="C3451">
            <v>6.38</v>
          </cell>
          <cell r="D3451" t="str">
            <v>LB</v>
          </cell>
          <cell r="E3451">
            <v>102.54237288135593</v>
          </cell>
          <cell r="F3451">
            <v>18.457627118644066</v>
          </cell>
          <cell r="G3451">
            <v>654.22</v>
          </cell>
          <cell r="H3451">
            <v>117.76</v>
          </cell>
        </row>
        <row r="3452">
          <cell r="B3452" t="str">
            <v>Mano de Obra</v>
          </cell>
        </row>
        <row r="3453">
          <cell r="A3453">
            <v>200.05999999999995</v>
          </cell>
          <cell r="B3453" t="str">
            <v>Coloc. acero normal</v>
          </cell>
          <cell r="C3453">
            <v>3.19</v>
          </cell>
          <cell r="D3453" t="str">
            <v>QQ</v>
          </cell>
          <cell r="E3453">
            <v>465.55015207360725</v>
          </cell>
          <cell r="F3453">
            <v>0</v>
          </cell>
          <cell r="G3453">
            <v>1485.1</v>
          </cell>
          <cell r="H3453">
            <v>0</v>
          </cell>
        </row>
        <row r="3454">
          <cell r="A3454">
            <v>300.12999999999988</v>
          </cell>
          <cell r="B3454" t="str">
            <v xml:space="preserve">Losas Planas &gt; 3.50m altura hasta 4.00m </v>
          </cell>
          <cell r="C3454">
            <v>8.3333333333333339</v>
          </cell>
          <cell r="D3454" t="str">
            <v>M2</v>
          </cell>
          <cell r="E3454">
            <v>357</v>
          </cell>
          <cell r="F3454">
            <v>0</v>
          </cell>
          <cell r="G3454">
            <v>2975</v>
          </cell>
          <cell r="H3454">
            <v>0</v>
          </cell>
        </row>
        <row r="3455">
          <cell r="B3455" t="str">
            <v>Total/UND</v>
          </cell>
          <cell r="G3455">
            <v>18684.41</v>
          </cell>
          <cell r="H3455">
            <v>2560.37</v>
          </cell>
          <cell r="I3455">
            <v>21244.78</v>
          </cell>
        </row>
        <row r="3457">
          <cell r="A3457" t="str">
            <v>FUN-044</v>
          </cell>
          <cell r="B3457" t="str">
            <v>LOSA DE TECHO L5 E=0.12M, F'C=210KG/CM2, X-X Ø3/8"@0.16M, Y-Y Ø3/8"@0.20M, ADICIONALES Ø3/8" @0.35M  (FUNERARIA NUEVA ESPERANZA)</v>
          </cell>
          <cell r="C3457">
            <v>1</v>
          </cell>
          <cell r="D3457" t="str">
            <v>M3</v>
          </cell>
          <cell r="G3457">
            <v>18458.82</v>
          </cell>
          <cell r="H3457">
            <v>2519.7599999999998</v>
          </cell>
          <cell r="I3457">
            <v>20978.579999999998</v>
          </cell>
        </row>
        <row r="3458">
          <cell r="B3458" t="str">
            <v>Volumen Análisis</v>
          </cell>
          <cell r="C3458">
            <v>1</v>
          </cell>
          <cell r="D3458" t="str">
            <v>M3</v>
          </cell>
        </row>
        <row r="3459">
          <cell r="B3459" t="str">
            <v>Materiales y Equipos</v>
          </cell>
        </row>
        <row r="3460">
          <cell r="A3460" t="str">
            <v>AE002</v>
          </cell>
          <cell r="B3460" t="str">
            <v>Acero Estruc. Grado 40-60, 1/2" x 20 a 30 pies</v>
          </cell>
          <cell r="D3460" t="str">
            <v>QQ</v>
          </cell>
          <cell r="E3460">
            <v>3220.3389830508477</v>
          </cell>
          <cell r="F3460">
            <v>579.66101694915255</v>
          </cell>
          <cell r="G3460">
            <v>0</v>
          </cell>
          <cell r="H3460">
            <v>0</v>
          </cell>
        </row>
        <row r="3461">
          <cell r="A3461" t="str">
            <v>AE001</v>
          </cell>
          <cell r="B3461" t="str">
            <v>Acero Estruc. Grado 40-60, 3/8" x 20 a 30 pies</v>
          </cell>
          <cell r="C3461">
            <v>2.09</v>
          </cell>
          <cell r="E3461">
            <v>3220.3389830508477</v>
          </cell>
          <cell r="F3461">
            <v>579.66101694915255</v>
          </cell>
          <cell r="G3461">
            <v>6730.51</v>
          </cell>
          <cell r="H3461">
            <v>1211.49</v>
          </cell>
        </row>
        <row r="3462">
          <cell r="A3462" t="str">
            <v>HI002</v>
          </cell>
          <cell r="B3462" t="str">
            <v>Hormigón 210 Kg/cm2 (incluye bomba y colocación)</v>
          </cell>
          <cell r="C3462">
            <v>1.1000000000000001</v>
          </cell>
          <cell r="D3462" t="str">
            <v>M3</v>
          </cell>
          <cell r="E3462">
            <v>6217.7966101694919</v>
          </cell>
          <cell r="F3462">
            <v>1119.2033898305085</v>
          </cell>
          <cell r="G3462">
            <v>6839.58</v>
          </cell>
          <cell r="H3462">
            <v>1231.1199999999999</v>
          </cell>
        </row>
        <row r="3463">
          <cell r="A3463" t="str">
            <v>AE016</v>
          </cell>
          <cell r="B3463" t="str">
            <v>Alambre Galvanizado Calibre 18 (Varillas)</v>
          </cell>
          <cell r="C3463">
            <v>4.18</v>
          </cell>
          <cell r="D3463" t="str">
            <v>LB</v>
          </cell>
          <cell r="E3463">
            <v>102.54237288135593</v>
          </cell>
          <cell r="F3463">
            <v>18.457627118644066</v>
          </cell>
          <cell r="G3463">
            <v>428.63</v>
          </cell>
          <cell r="H3463">
            <v>77.150000000000006</v>
          </cell>
        </row>
        <row r="3464">
          <cell r="B3464" t="str">
            <v>Mano de Obra</v>
          </cell>
        </row>
        <row r="3465">
          <cell r="A3465">
            <v>200.05999999999995</v>
          </cell>
          <cell r="B3465" t="str">
            <v>Coloc. acero normal</v>
          </cell>
          <cell r="C3465">
            <v>3.19</v>
          </cell>
          <cell r="D3465" t="str">
            <v>QQ</v>
          </cell>
          <cell r="E3465">
            <v>465.55015207360725</v>
          </cell>
          <cell r="F3465">
            <v>0</v>
          </cell>
          <cell r="G3465">
            <v>1485.1</v>
          </cell>
          <cell r="H3465">
            <v>0</v>
          </cell>
        </row>
        <row r="3466">
          <cell r="A3466">
            <v>300.12999999999988</v>
          </cell>
          <cell r="B3466" t="str">
            <v xml:space="preserve">Losas Planas &gt; 3.50m altura hasta 4.00m </v>
          </cell>
          <cell r="C3466">
            <v>8.3333333333333339</v>
          </cell>
          <cell r="D3466" t="str">
            <v>M2</v>
          </cell>
          <cell r="E3466">
            <v>357</v>
          </cell>
          <cell r="F3466">
            <v>0</v>
          </cell>
          <cell r="G3466">
            <v>2975</v>
          </cell>
          <cell r="H3466">
            <v>0</v>
          </cell>
        </row>
        <row r="3467">
          <cell r="B3467" t="str">
            <v>Total/UND</v>
          </cell>
          <cell r="G3467">
            <v>18458.82</v>
          </cell>
          <cell r="H3467">
            <v>2519.7599999999998</v>
          </cell>
          <cell r="I3467">
            <v>20978.579999999998</v>
          </cell>
        </row>
        <row r="3469">
          <cell r="A3469">
            <v>108.03000000000002</v>
          </cell>
          <cell r="B3469" t="str">
            <v xml:space="preserve">LOSA DE HA PARA ASIENTO DE GRADAS, E=0.13M, F'C=210KG/CM2, 4Ø1/2" ACERO INF. 4Ø3/8" ACERO SUP. Y Ø3/8"@0.20M </v>
          </cell>
          <cell r="C3469">
            <v>1</v>
          </cell>
          <cell r="D3469" t="str">
            <v>M3</v>
          </cell>
          <cell r="G3469">
            <v>21764.479999999996</v>
          </cell>
          <cell r="H3469">
            <v>3161</v>
          </cell>
          <cell r="I3469">
            <v>24925.479999999996</v>
          </cell>
        </row>
        <row r="3470">
          <cell r="B3470" t="str">
            <v>Volumen Análisis</v>
          </cell>
          <cell r="C3470">
            <v>1</v>
          </cell>
          <cell r="D3470" t="str">
            <v>M3</v>
          </cell>
        </row>
        <row r="3471">
          <cell r="B3471" t="str">
            <v>Materiales y Equipos</v>
          </cell>
        </row>
        <row r="3472">
          <cell r="A3472" t="str">
            <v>AE002</v>
          </cell>
          <cell r="B3472" t="str">
            <v>Acero Estruc. Grado 40-60, 1/2" x 20 a 30 pies</v>
          </cell>
          <cell r="C3472">
            <v>1</v>
          </cell>
          <cell r="D3472" t="str">
            <v>QQ</v>
          </cell>
          <cell r="E3472">
            <v>3220.3389830508477</v>
          </cell>
          <cell r="F3472">
            <v>579.66101694915255</v>
          </cell>
          <cell r="G3472">
            <v>3220.34</v>
          </cell>
          <cell r="H3472">
            <v>579.66</v>
          </cell>
        </row>
        <row r="3473">
          <cell r="A3473" t="str">
            <v>AE001</v>
          </cell>
          <cell r="B3473" t="str">
            <v>Acero Estruc. Grado 40-60, 3/8" x 20 a 30 pies</v>
          </cell>
          <cell r="C3473">
            <v>2.13</v>
          </cell>
          <cell r="D3473" t="str">
            <v>QQ</v>
          </cell>
          <cell r="E3473">
            <v>3220.3389830508477</v>
          </cell>
          <cell r="F3473">
            <v>579.66101694915255</v>
          </cell>
          <cell r="G3473">
            <v>6859.32</v>
          </cell>
          <cell r="H3473">
            <v>1234.68</v>
          </cell>
        </row>
        <row r="3474">
          <cell r="A3474" t="str">
            <v>HI002</v>
          </cell>
          <cell r="B3474" t="str">
            <v>Hormigón 210 Kg/cm2 (incluye bomba y colocación)</v>
          </cell>
          <cell r="C3474">
            <v>1.1000000000000001</v>
          </cell>
          <cell r="D3474" t="str">
            <v>M3</v>
          </cell>
          <cell r="E3474">
            <v>6217.7966101694919</v>
          </cell>
          <cell r="F3474">
            <v>1119.2033898305085</v>
          </cell>
          <cell r="G3474">
            <v>6839.58</v>
          </cell>
          <cell r="H3474">
            <v>1231.1199999999999</v>
          </cell>
        </row>
        <row r="3475">
          <cell r="A3475" t="str">
            <v>AE016</v>
          </cell>
          <cell r="B3475" t="str">
            <v>Alambre Galvanizado Calibre 18 (Varillas)</v>
          </cell>
          <cell r="C3475">
            <v>6.26</v>
          </cell>
          <cell r="D3475" t="str">
            <v>LB</v>
          </cell>
          <cell r="E3475">
            <v>102.54237288135593</v>
          </cell>
          <cell r="F3475">
            <v>18.457627118644066</v>
          </cell>
          <cell r="G3475">
            <v>641.91999999999996</v>
          </cell>
          <cell r="H3475">
            <v>115.54</v>
          </cell>
        </row>
        <row r="3476">
          <cell r="B3476" t="str">
            <v>Mano de Obra</v>
          </cell>
        </row>
        <row r="3477">
          <cell r="A3477">
            <v>200.05999999999995</v>
          </cell>
          <cell r="B3477" t="str">
            <v>Coloc. acero normal</v>
          </cell>
          <cell r="C3477">
            <v>3.13</v>
          </cell>
          <cell r="D3477" t="str">
            <v>QQ</v>
          </cell>
          <cell r="E3477">
            <v>465.55015207360725</v>
          </cell>
          <cell r="F3477">
            <v>0</v>
          </cell>
          <cell r="G3477">
            <v>1457.17</v>
          </cell>
          <cell r="H3477">
            <v>0</v>
          </cell>
        </row>
        <row r="3478">
          <cell r="A3478">
            <v>300.12999999999988</v>
          </cell>
          <cell r="B3478" t="str">
            <v xml:space="preserve">Losas Planas &gt; 3.50m altura hasta 4.00m </v>
          </cell>
          <cell r="C3478">
            <v>7.6923076923076916</v>
          </cell>
          <cell r="D3478" t="str">
            <v>M2</v>
          </cell>
          <cell r="E3478">
            <v>357</v>
          </cell>
          <cell r="F3478">
            <v>0</v>
          </cell>
          <cell r="G3478">
            <v>2746.15</v>
          </cell>
          <cell r="H3478">
            <v>0</v>
          </cell>
        </row>
        <row r="3479">
          <cell r="B3479" t="str">
            <v>Total/UND</v>
          </cell>
          <cell r="G3479">
            <v>21764.479999999996</v>
          </cell>
          <cell r="H3479">
            <v>3161</v>
          </cell>
          <cell r="I3479">
            <v>24925.479999999996</v>
          </cell>
        </row>
        <row r="3481">
          <cell r="A3481">
            <v>108.04000000000002</v>
          </cell>
          <cell r="B3481" t="str">
            <v>LOSA DE HA E=0.10M, F'C=210KG/CM2 (LIGAD.), Ø3/8" @ 0.25M AD</v>
          </cell>
          <cell r="C3481">
            <v>1</v>
          </cell>
          <cell r="D3481" t="str">
            <v>M3</v>
          </cell>
          <cell r="G3481">
            <v>15507.849999999999</v>
          </cell>
          <cell r="H3481">
            <v>1831.4600000000003</v>
          </cell>
          <cell r="I3481">
            <v>17339.309999999998</v>
          </cell>
        </row>
        <row r="3482">
          <cell r="B3482" t="str">
            <v>Volumen Análisis</v>
          </cell>
          <cell r="C3482">
            <v>1</v>
          </cell>
          <cell r="D3482" t="str">
            <v>M3</v>
          </cell>
        </row>
        <row r="3483">
          <cell r="B3483" t="str">
            <v>Materiales y Equipos</v>
          </cell>
        </row>
        <row r="3484">
          <cell r="A3484" t="str">
            <v>AE002</v>
          </cell>
          <cell r="B3484" t="str">
            <v>Acero Estruc. Grado 40-60, 1/2" x 20 a 30 pies</v>
          </cell>
          <cell r="C3484">
            <v>0</v>
          </cell>
          <cell r="D3484" t="str">
            <v>QQ</v>
          </cell>
          <cell r="E3484">
            <v>3220.3389830508477</v>
          </cell>
          <cell r="F3484">
            <v>579.66101694915255</v>
          </cell>
          <cell r="G3484">
            <v>0</v>
          </cell>
          <cell r="H3484">
            <v>0</v>
          </cell>
        </row>
        <row r="3485">
          <cell r="A3485" t="str">
            <v>AE001</v>
          </cell>
          <cell r="B3485" t="str">
            <v>Acero Estruc. Grado 40-60, 3/8" x 20 a 30 pies</v>
          </cell>
          <cell r="C3485">
            <v>1.1499999999999999</v>
          </cell>
          <cell r="D3485" t="str">
            <v>QQ</v>
          </cell>
          <cell r="E3485">
            <v>3220.3389830508477</v>
          </cell>
          <cell r="F3485">
            <v>579.66101694915255</v>
          </cell>
          <cell r="G3485">
            <v>3703.39</v>
          </cell>
          <cell r="H3485">
            <v>666.61</v>
          </cell>
        </row>
        <row r="3486">
          <cell r="A3486">
            <v>102.05000000000003</v>
          </cell>
          <cell r="B3486" t="str">
            <v>Vaciado y ligado Hormigón 1:2:4 - 10% desp</v>
          </cell>
          <cell r="C3486">
            <v>1.1000000000000001</v>
          </cell>
          <cell r="D3486" t="str">
            <v>M3</v>
          </cell>
          <cell r="E3486">
            <v>7357.4800000000005</v>
          </cell>
          <cell r="F3486">
            <v>1020.36</v>
          </cell>
          <cell r="G3486">
            <v>8093.23</v>
          </cell>
          <cell r="H3486">
            <v>1122.4000000000001</v>
          </cell>
        </row>
        <row r="3487">
          <cell r="A3487" t="str">
            <v>AE016</v>
          </cell>
          <cell r="B3487" t="str">
            <v>Alambre Galvanizado Calibre 18 (Varillas)</v>
          </cell>
          <cell r="C3487">
            <v>2.2999999999999998</v>
          </cell>
          <cell r="D3487" t="str">
            <v>LB</v>
          </cell>
          <cell r="E3487">
            <v>102.54237288135593</v>
          </cell>
          <cell r="F3487">
            <v>18.457627118644066</v>
          </cell>
          <cell r="G3487">
            <v>235.85</v>
          </cell>
          <cell r="H3487">
            <v>42.45</v>
          </cell>
        </row>
        <row r="3488">
          <cell r="B3488" t="str">
            <v>Mano de Obra</v>
          </cell>
        </row>
        <row r="3489">
          <cell r="A3489">
            <v>200.05999999999995</v>
          </cell>
          <cell r="B3489" t="str">
            <v>Coloc. acero normal</v>
          </cell>
          <cell r="C3489">
            <v>1.1499999999999999</v>
          </cell>
          <cell r="D3489" t="str">
            <v>QQ</v>
          </cell>
          <cell r="E3489">
            <v>465.55015207360725</v>
          </cell>
          <cell r="F3489">
            <v>0</v>
          </cell>
          <cell r="G3489">
            <v>535.38</v>
          </cell>
          <cell r="H3489">
            <v>0</v>
          </cell>
        </row>
        <row r="3490">
          <cell r="A3490">
            <v>300.02999999999997</v>
          </cell>
          <cell r="B3490" t="str">
            <v>Losas Planas hasta 3.00m de altura</v>
          </cell>
          <cell r="C3490">
            <v>10</v>
          </cell>
          <cell r="D3490" t="str">
            <v>M2</v>
          </cell>
          <cell r="E3490">
            <v>294</v>
          </cell>
          <cell r="F3490">
            <v>0</v>
          </cell>
          <cell r="G3490">
            <v>2940</v>
          </cell>
          <cell r="H3490">
            <v>0</v>
          </cell>
        </row>
        <row r="3491">
          <cell r="B3491" t="str">
            <v>Total/UND</v>
          </cell>
          <cell r="G3491">
            <v>15507.849999999999</v>
          </cell>
          <cell r="H3491">
            <v>1831.4600000000003</v>
          </cell>
          <cell r="I3491">
            <v>17339.309999999998</v>
          </cell>
        </row>
        <row r="3493">
          <cell r="A3493">
            <v>108.05000000000003</v>
          </cell>
          <cell r="B3493" t="str">
            <v>LOSA DE HA E=0.10M, F'C=210KG/CM2 (LIGAD.), Ø3/8" @ 0.20M AD</v>
          </cell>
          <cell r="C3493">
            <v>1</v>
          </cell>
          <cell r="D3493" t="str">
            <v>M3</v>
          </cell>
          <cell r="G3493">
            <v>16558.41</v>
          </cell>
          <cell r="H3493">
            <v>1997.94</v>
          </cell>
          <cell r="I3493">
            <v>18556.349999999999</v>
          </cell>
        </row>
        <row r="3494">
          <cell r="B3494" t="str">
            <v>Volumen Análisis</v>
          </cell>
          <cell r="C3494">
            <v>1</v>
          </cell>
          <cell r="D3494" t="str">
            <v>M3</v>
          </cell>
        </row>
        <row r="3495">
          <cell r="B3495" t="str">
            <v>Materiales y Equipos</v>
          </cell>
        </row>
        <row r="3496">
          <cell r="A3496" t="str">
            <v>AE002</v>
          </cell>
          <cell r="B3496" t="str">
            <v>Acero Estruc. Grado 40-60, 1/2" x 20 a 30 pies</v>
          </cell>
          <cell r="C3496">
            <v>0</v>
          </cell>
          <cell r="D3496" t="str">
            <v>QQ</v>
          </cell>
          <cell r="E3496">
            <v>3220.3389830508477</v>
          </cell>
          <cell r="F3496">
            <v>579.66101694915255</v>
          </cell>
          <cell r="G3496">
            <v>0</v>
          </cell>
          <cell r="H3496">
            <v>0</v>
          </cell>
        </row>
        <row r="3497">
          <cell r="A3497" t="str">
            <v>AE001</v>
          </cell>
          <cell r="B3497" t="str">
            <v>Acero Estruc. Grado 40-60, 3/8" x 20 a 30 pies</v>
          </cell>
          <cell r="C3497">
            <v>1.42</v>
          </cell>
          <cell r="D3497" t="str">
            <v>QQ</v>
          </cell>
          <cell r="E3497">
            <v>3220.3389830508477</v>
          </cell>
          <cell r="F3497">
            <v>579.66101694915255</v>
          </cell>
          <cell r="G3497">
            <v>4572.88</v>
          </cell>
          <cell r="H3497">
            <v>823.12</v>
          </cell>
        </row>
        <row r="3498">
          <cell r="A3498">
            <v>102.05000000000003</v>
          </cell>
          <cell r="B3498" t="str">
            <v>Vaciado y ligado Hormigón 1:2:4 - 10% desp</v>
          </cell>
          <cell r="C3498">
            <v>1.1000000000000001</v>
          </cell>
          <cell r="D3498" t="str">
            <v>M3</v>
          </cell>
          <cell r="E3498">
            <v>7357.4800000000005</v>
          </cell>
          <cell r="F3498">
            <v>1020.36</v>
          </cell>
          <cell r="G3498">
            <v>8093.23</v>
          </cell>
          <cell r="H3498">
            <v>1122.4000000000001</v>
          </cell>
        </row>
        <row r="3499">
          <cell r="A3499" t="str">
            <v>AE016</v>
          </cell>
          <cell r="B3499" t="str">
            <v>Alambre Galvanizado Calibre 18 (Varillas)</v>
          </cell>
          <cell r="C3499">
            <v>2.84</v>
          </cell>
          <cell r="D3499" t="str">
            <v>LB</v>
          </cell>
          <cell r="E3499">
            <v>102.54237288135593</v>
          </cell>
          <cell r="F3499">
            <v>18.457627118644066</v>
          </cell>
          <cell r="G3499">
            <v>291.22000000000003</v>
          </cell>
          <cell r="H3499">
            <v>52.42</v>
          </cell>
        </row>
        <row r="3500">
          <cell r="B3500" t="str">
            <v>Mano de Obra</v>
          </cell>
        </row>
        <row r="3501">
          <cell r="A3501">
            <v>200.05999999999995</v>
          </cell>
          <cell r="B3501" t="str">
            <v>Coloc. acero normal</v>
          </cell>
          <cell r="C3501">
            <v>1.42</v>
          </cell>
          <cell r="D3501" t="str">
            <v>QQ</v>
          </cell>
          <cell r="E3501">
            <v>465.55015207360725</v>
          </cell>
          <cell r="F3501">
            <v>0</v>
          </cell>
          <cell r="G3501">
            <v>661.08</v>
          </cell>
          <cell r="H3501">
            <v>0</v>
          </cell>
        </row>
        <row r="3502">
          <cell r="A3502">
            <v>300.02999999999997</v>
          </cell>
          <cell r="B3502" t="str">
            <v>Losas Planas hasta 3.00m de altura</v>
          </cell>
          <cell r="C3502">
            <v>10</v>
          </cell>
          <cell r="D3502" t="str">
            <v>M2</v>
          </cell>
          <cell r="E3502">
            <v>294</v>
          </cell>
          <cell r="F3502">
            <v>0</v>
          </cell>
          <cell r="G3502">
            <v>2940</v>
          </cell>
          <cell r="H3502">
            <v>0</v>
          </cell>
        </row>
        <row r="3503">
          <cell r="B3503" t="str">
            <v>Total/UND</v>
          </cell>
          <cell r="G3503">
            <v>16558.41</v>
          </cell>
          <cell r="H3503">
            <v>1997.94</v>
          </cell>
          <cell r="I3503">
            <v>18556.349999999999</v>
          </cell>
        </row>
        <row r="3505">
          <cell r="A3505">
            <v>108.06000000000003</v>
          </cell>
          <cell r="B3505" t="str">
            <v>LOSA DE HA E=0.12M, F'C=210KG/CM2 (LIGAD.), Ø1/2" @ 0.25M AD</v>
          </cell>
          <cell r="C3505">
            <v>1</v>
          </cell>
          <cell r="D3505" t="str">
            <v>M3</v>
          </cell>
          <cell r="G3505">
            <v>16799.920000000002</v>
          </cell>
          <cell r="H3505">
            <v>2113.8500000000004</v>
          </cell>
          <cell r="I3505">
            <v>18913.770000000004</v>
          </cell>
        </row>
        <row r="3506">
          <cell r="B3506" t="str">
            <v>Volumen Análisis</v>
          </cell>
          <cell r="C3506">
            <v>1</v>
          </cell>
          <cell r="D3506" t="str">
            <v>M3</v>
          </cell>
        </row>
        <row r="3507">
          <cell r="B3507" t="str">
            <v>Materiales y Equipos</v>
          </cell>
        </row>
        <row r="3508">
          <cell r="A3508" t="str">
            <v>AE002</v>
          </cell>
          <cell r="B3508" t="str">
            <v>Acero Estruc. Grado 40-60, 1/2" x 20 a 30 pies</v>
          </cell>
          <cell r="C3508">
            <v>1.6080000000000001</v>
          </cell>
          <cell r="D3508" t="str">
            <v>QQ</v>
          </cell>
          <cell r="E3508">
            <v>3220.3389830508477</v>
          </cell>
          <cell r="F3508">
            <v>579.66101694915255</v>
          </cell>
          <cell r="G3508">
            <v>5178.3100000000004</v>
          </cell>
          <cell r="H3508">
            <v>932.09</v>
          </cell>
        </row>
        <row r="3509">
          <cell r="A3509" t="str">
            <v>AE001</v>
          </cell>
          <cell r="B3509" t="str">
            <v>Acero Estruc. Grado 40-60, 3/8" x 20 a 30 pies</v>
          </cell>
          <cell r="C3509">
            <v>0</v>
          </cell>
          <cell r="D3509" t="str">
            <v>QQ</v>
          </cell>
          <cell r="E3509">
            <v>3220.3389830508477</v>
          </cell>
          <cell r="F3509">
            <v>579.66101694915255</v>
          </cell>
          <cell r="G3509">
            <v>0</v>
          </cell>
          <cell r="H3509">
            <v>0</v>
          </cell>
        </row>
        <row r="3510">
          <cell r="A3510">
            <v>102.05000000000003</v>
          </cell>
          <cell r="B3510" t="str">
            <v>Vaciado y ligado Hormigón 1:2:4 - 10% desp</v>
          </cell>
          <cell r="C3510">
            <v>1.1000000000000001</v>
          </cell>
          <cell r="D3510" t="str">
            <v>M3</v>
          </cell>
          <cell r="E3510">
            <v>7357.4800000000005</v>
          </cell>
          <cell r="F3510">
            <v>1020.36</v>
          </cell>
          <cell r="G3510">
            <v>8093.23</v>
          </cell>
          <cell r="H3510">
            <v>1122.4000000000001</v>
          </cell>
        </row>
        <row r="3511">
          <cell r="A3511" t="str">
            <v>AE016</v>
          </cell>
          <cell r="B3511" t="str">
            <v>Alambre Galvanizado Calibre 18 (Varillas)</v>
          </cell>
          <cell r="C3511">
            <v>3.2160000000000002</v>
          </cell>
          <cell r="D3511" t="str">
            <v>LB</v>
          </cell>
          <cell r="E3511">
            <v>102.54237288135593</v>
          </cell>
          <cell r="F3511">
            <v>18.457627118644066</v>
          </cell>
          <cell r="G3511">
            <v>329.78</v>
          </cell>
          <cell r="H3511">
            <v>59.36</v>
          </cell>
        </row>
        <row r="3512">
          <cell r="B3512" t="str">
            <v>Mano de Obra</v>
          </cell>
        </row>
        <row r="3513">
          <cell r="A3513">
            <v>200.05999999999995</v>
          </cell>
          <cell r="B3513" t="str">
            <v>Coloc. acero normal</v>
          </cell>
          <cell r="C3513">
            <v>1.6080000000000001</v>
          </cell>
          <cell r="D3513" t="str">
            <v>QQ</v>
          </cell>
          <cell r="E3513">
            <v>465.55015207360725</v>
          </cell>
          <cell r="F3513">
            <v>0</v>
          </cell>
          <cell r="G3513">
            <v>748.6</v>
          </cell>
          <cell r="H3513">
            <v>0</v>
          </cell>
        </row>
        <row r="3514">
          <cell r="A3514">
            <v>300.02999999999997</v>
          </cell>
          <cell r="B3514" t="str">
            <v>Losas Planas hasta 3.00m de altura</v>
          </cell>
          <cell r="C3514">
            <v>8.3333333333333339</v>
          </cell>
          <cell r="D3514" t="str">
            <v>M2</v>
          </cell>
          <cell r="E3514">
            <v>294</v>
          </cell>
          <cell r="F3514">
            <v>0</v>
          </cell>
          <cell r="G3514">
            <v>2450</v>
          </cell>
          <cell r="H3514">
            <v>0</v>
          </cell>
        </row>
        <row r="3515">
          <cell r="B3515" t="str">
            <v>Total/UND</v>
          </cell>
          <cell r="G3515">
            <v>16799.920000000002</v>
          </cell>
          <cell r="H3515">
            <v>2113.8500000000004</v>
          </cell>
          <cell r="I3515">
            <v>18913.770000000004</v>
          </cell>
        </row>
        <row r="3517">
          <cell r="A3517">
            <v>108.07000000000004</v>
          </cell>
          <cell r="B3517" t="str">
            <v>LOSA DE HA E=0.12M, F'C=210KG/CM2 (LIGAD.), Ø3/8" @ 0.20M AD</v>
          </cell>
          <cell r="C3517">
            <v>1</v>
          </cell>
          <cell r="D3517" t="str">
            <v>M3</v>
          </cell>
          <cell r="G3517">
            <v>15636.26</v>
          </cell>
          <cell r="H3517">
            <v>1851.8100000000002</v>
          </cell>
          <cell r="I3517">
            <v>17488.07</v>
          </cell>
        </row>
        <row r="3518">
          <cell r="B3518" t="str">
            <v>Volumen Análisis</v>
          </cell>
          <cell r="C3518">
            <v>1</v>
          </cell>
          <cell r="D3518" t="str">
            <v>M3</v>
          </cell>
        </row>
        <row r="3519">
          <cell r="B3519" t="str">
            <v>Materiales y Equipos</v>
          </cell>
        </row>
        <row r="3520">
          <cell r="A3520" t="str">
            <v>AE002</v>
          </cell>
          <cell r="B3520" t="str">
            <v>Acero Estruc. Grado 40-60, 1/2" x 20 a 30 pies</v>
          </cell>
          <cell r="C3520">
            <v>0</v>
          </cell>
          <cell r="D3520" t="str">
            <v>QQ</v>
          </cell>
          <cell r="E3520">
            <v>3220.3389830508477</v>
          </cell>
          <cell r="F3520">
            <v>579.66101694915255</v>
          </cell>
          <cell r="G3520">
            <v>0</v>
          </cell>
          <cell r="H3520">
            <v>0</v>
          </cell>
        </row>
        <row r="3521">
          <cell r="A3521" t="str">
            <v>AE001</v>
          </cell>
          <cell r="B3521" t="str">
            <v>Acero Estruc. Grado 40-60, 3/8" x 20 a 30 pies</v>
          </cell>
          <cell r="C3521">
            <v>1.1830000000000001</v>
          </cell>
          <cell r="D3521" t="str">
            <v>QQ</v>
          </cell>
          <cell r="E3521">
            <v>3220.3389830508477</v>
          </cell>
          <cell r="F3521">
            <v>579.66101694915255</v>
          </cell>
          <cell r="G3521">
            <v>3809.66</v>
          </cell>
          <cell r="H3521">
            <v>685.74</v>
          </cell>
        </row>
        <row r="3522">
          <cell r="A3522">
            <v>102.05000000000003</v>
          </cell>
          <cell r="B3522" t="str">
            <v>Vaciado y ligado Hormigón 1:2:4 - 10% desp</v>
          </cell>
          <cell r="C3522">
            <v>1.1000000000000001</v>
          </cell>
          <cell r="D3522" t="str">
            <v>M3</v>
          </cell>
          <cell r="E3522">
            <v>7357.4800000000005</v>
          </cell>
          <cell r="F3522">
            <v>1020.36</v>
          </cell>
          <cell r="G3522">
            <v>8093.23</v>
          </cell>
          <cell r="H3522">
            <v>1122.4000000000001</v>
          </cell>
        </row>
        <row r="3523">
          <cell r="A3523" t="str">
            <v>AE016</v>
          </cell>
          <cell r="B3523" t="str">
            <v>Alambre Galvanizado Calibre 18 (Varillas)</v>
          </cell>
          <cell r="C3523">
            <v>2.3660000000000001</v>
          </cell>
          <cell r="D3523" t="str">
            <v>LB</v>
          </cell>
          <cell r="E3523">
            <v>102.54237288135593</v>
          </cell>
          <cell r="F3523">
            <v>18.457627118644066</v>
          </cell>
          <cell r="G3523">
            <v>242.62</v>
          </cell>
          <cell r="H3523">
            <v>43.67</v>
          </cell>
        </row>
        <row r="3524">
          <cell r="B3524" t="str">
            <v>Mano de Obra</v>
          </cell>
        </row>
        <row r="3525">
          <cell r="A3525">
            <v>200.05999999999995</v>
          </cell>
          <cell r="B3525" t="str">
            <v>Coloc. acero normal</v>
          </cell>
          <cell r="C3525">
            <v>1.1830000000000001</v>
          </cell>
          <cell r="D3525" t="str">
            <v>QQ</v>
          </cell>
          <cell r="E3525">
            <v>465.55015207360725</v>
          </cell>
          <cell r="F3525">
            <v>0</v>
          </cell>
          <cell r="G3525">
            <v>550.75</v>
          </cell>
          <cell r="H3525">
            <v>0</v>
          </cell>
        </row>
        <row r="3526">
          <cell r="A3526">
            <v>300.02999999999997</v>
          </cell>
          <cell r="B3526" t="str">
            <v>Losas Planas hasta 3.00m de altura</v>
          </cell>
          <cell r="C3526">
            <v>10</v>
          </cell>
          <cell r="D3526" t="str">
            <v>M2</v>
          </cell>
          <cell r="E3526">
            <v>294</v>
          </cell>
          <cell r="F3526">
            <v>0</v>
          </cell>
          <cell r="G3526">
            <v>2940</v>
          </cell>
          <cell r="H3526">
            <v>0</v>
          </cell>
        </row>
        <row r="3527">
          <cell r="B3527" t="str">
            <v>Total/UND</v>
          </cell>
          <cell r="G3527">
            <v>15636.26</v>
          </cell>
          <cell r="H3527">
            <v>1851.8100000000002</v>
          </cell>
          <cell r="I3527">
            <v>17488.07</v>
          </cell>
        </row>
        <row r="3529">
          <cell r="A3529">
            <v>108.08000000000004</v>
          </cell>
          <cell r="B3529" t="str">
            <v>LOSA DE HA E=0.12M, F'C=210KG/CM2 , Ø3/8" @ 0.25M AD (TANQUE H.A.)</v>
          </cell>
          <cell r="C3529">
            <v>1</v>
          </cell>
          <cell r="D3529" t="str">
            <v>M3</v>
          </cell>
          <cell r="G3529">
            <v>27014.01</v>
          </cell>
          <cell r="H3529">
            <v>3987.6899999999996</v>
          </cell>
          <cell r="I3529">
            <v>31001.699999999997</v>
          </cell>
        </row>
        <row r="3530">
          <cell r="B3530" t="str">
            <v>Volumen Análisis</v>
          </cell>
          <cell r="C3530">
            <v>1</v>
          </cell>
          <cell r="D3530" t="str">
            <v>M3</v>
          </cell>
        </row>
        <row r="3531">
          <cell r="B3531" t="str">
            <v>Materiales y Equipos</v>
          </cell>
        </row>
        <row r="3532">
          <cell r="A3532" t="str">
            <v>AE002</v>
          </cell>
          <cell r="B3532" t="str">
            <v>Acero Estruc. Grado 40-60, 1/2" x 20 a 30 pies</v>
          </cell>
          <cell r="C3532">
            <v>0</v>
          </cell>
          <cell r="D3532" t="str">
            <v>QQ</v>
          </cell>
          <cell r="E3532">
            <v>3220.3389830508477</v>
          </cell>
          <cell r="F3532">
            <v>579.66101694915255</v>
          </cell>
          <cell r="G3532">
            <v>0</v>
          </cell>
          <cell r="H3532">
            <v>0</v>
          </cell>
        </row>
        <row r="3533">
          <cell r="A3533" t="str">
            <v>AE001</v>
          </cell>
          <cell r="B3533" t="str">
            <v>Acero Estruc. Grado 40-60, 3/8" x 20 a 30 pies</v>
          </cell>
          <cell r="C3533">
            <v>1.415</v>
          </cell>
          <cell r="D3533" t="str">
            <v>QQ</v>
          </cell>
          <cell r="E3533">
            <v>3220.3389830508477</v>
          </cell>
          <cell r="F3533">
            <v>579.66101694915255</v>
          </cell>
          <cell r="G3533">
            <v>4556.78</v>
          </cell>
          <cell r="H3533">
            <v>820.22</v>
          </cell>
        </row>
        <row r="3534">
          <cell r="A3534">
            <v>102.14000000000007</v>
          </cell>
          <cell r="B3534" t="str">
            <v xml:space="preserve">Hormigón 240 Kg/cm2 </v>
          </cell>
          <cell r="C3534">
            <v>1.05</v>
          </cell>
          <cell r="D3534" t="str">
            <v>QQ</v>
          </cell>
          <cell r="E3534">
            <v>6297.64</v>
          </cell>
          <cell r="F3534">
            <v>1049.21</v>
          </cell>
          <cell r="G3534">
            <v>7346.85</v>
          </cell>
          <cell r="H3534">
            <v>1101.67</v>
          </cell>
        </row>
        <row r="3535">
          <cell r="A3535" t="str">
            <v>HI011</v>
          </cell>
          <cell r="B3535" t="str">
            <v xml:space="preserve">Instalación Bomba </v>
          </cell>
          <cell r="C3535">
            <v>1</v>
          </cell>
          <cell r="D3535" t="str">
            <v>UND</v>
          </cell>
          <cell r="E3535">
            <v>11186.440677966102</v>
          </cell>
          <cell r="F3535">
            <v>2013.5593220338983</v>
          </cell>
          <cell r="G3535">
            <v>11186.44</v>
          </cell>
          <cell r="H3535">
            <v>2013.56</v>
          </cell>
        </row>
        <row r="3536">
          <cell r="A3536" t="str">
            <v>AE016</v>
          </cell>
          <cell r="B3536" t="str">
            <v>Alambre Galvanizado Calibre 18 (Varillas)</v>
          </cell>
          <cell r="C3536">
            <v>2.83</v>
          </cell>
          <cell r="D3536" t="str">
            <v>LB</v>
          </cell>
          <cell r="E3536">
            <v>102.54237288135593</v>
          </cell>
          <cell r="F3536">
            <v>18.457627118644066</v>
          </cell>
          <cell r="G3536">
            <v>290.19</v>
          </cell>
          <cell r="H3536">
            <v>52.24</v>
          </cell>
        </row>
        <row r="3537">
          <cell r="B3537" t="str">
            <v>Mano de Obra</v>
          </cell>
        </row>
        <row r="3538">
          <cell r="A3538">
            <v>200.05999999999995</v>
          </cell>
          <cell r="B3538" t="str">
            <v>Coloc. acero normal</v>
          </cell>
          <cell r="C3538">
            <v>1.415</v>
          </cell>
          <cell r="D3538" t="str">
            <v>QQ</v>
          </cell>
          <cell r="E3538">
            <v>465.55015207360725</v>
          </cell>
          <cell r="F3538">
            <v>0</v>
          </cell>
          <cell r="G3538">
            <v>658.75</v>
          </cell>
          <cell r="H3538">
            <v>0</v>
          </cell>
        </row>
        <row r="3539">
          <cell r="A3539">
            <v>300.12999999999988</v>
          </cell>
          <cell r="B3539" t="str">
            <v xml:space="preserve">Losas Planas &gt; 3.50m altura hasta 4.00m </v>
          </cell>
          <cell r="C3539">
            <v>8.3333333333333339</v>
          </cell>
          <cell r="D3539" t="str">
            <v>M2</v>
          </cell>
          <cell r="E3539">
            <v>357</v>
          </cell>
          <cell r="F3539">
            <v>0</v>
          </cell>
          <cell r="G3539">
            <v>2975</v>
          </cell>
          <cell r="H3539">
            <v>0</v>
          </cell>
        </row>
        <row r="3540">
          <cell r="B3540" t="str">
            <v>Total/UND</v>
          </cell>
          <cell r="G3540">
            <v>27014.01</v>
          </cell>
          <cell r="H3540">
            <v>3987.6899999999996</v>
          </cell>
          <cell r="I3540">
            <v>31001.699999999997</v>
          </cell>
        </row>
        <row r="3542">
          <cell r="A3542">
            <v>108.09000000000005</v>
          </cell>
          <cell r="B3542" t="str">
            <v>LOSA DE FONDO HA E=0.20M, F'C=240KG/CM2, Ø1/2" @ 0.15M AD Y AC  (TANQUE H.A.)</v>
          </cell>
          <cell r="C3542">
            <v>1</v>
          </cell>
          <cell r="D3542" t="str">
            <v>M3</v>
          </cell>
          <cell r="G3542">
            <v>32574.86</v>
          </cell>
          <cell r="H3542">
            <v>5057.4399999999996</v>
          </cell>
          <cell r="I3542">
            <v>37632.300000000003</v>
          </cell>
        </row>
        <row r="3543">
          <cell r="B3543" t="str">
            <v>Volumen Análisis</v>
          </cell>
          <cell r="C3543">
            <v>1</v>
          </cell>
          <cell r="D3543" t="str">
            <v>M3</v>
          </cell>
        </row>
        <row r="3544">
          <cell r="B3544" t="str">
            <v>Materiales y Equipos</v>
          </cell>
        </row>
        <row r="3545">
          <cell r="A3545" t="str">
            <v>AE002</v>
          </cell>
          <cell r="B3545" t="str">
            <v>Acero Estruc. Grado 40-60, 1/2" x 20 a 30 pies</v>
          </cell>
          <cell r="C3545">
            <v>3.15</v>
          </cell>
          <cell r="D3545" t="str">
            <v>QQ</v>
          </cell>
          <cell r="E3545">
            <v>3220.3389830508477</v>
          </cell>
          <cell r="F3545">
            <v>579.66101694915255</v>
          </cell>
          <cell r="G3545">
            <v>10144.07</v>
          </cell>
          <cell r="H3545">
            <v>1825.93</v>
          </cell>
        </row>
        <row r="3546">
          <cell r="A3546" t="str">
            <v>AE001</v>
          </cell>
          <cell r="B3546" t="str">
            <v>Acero Estruc. Grado 40-60, 3/8" x 20 a 30 pies</v>
          </cell>
          <cell r="C3546">
            <v>0</v>
          </cell>
          <cell r="D3546" t="str">
            <v>QQ</v>
          </cell>
          <cell r="E3546">
            <v>3220.3389830508477</v>
          </cell>
          <cell r="F3546">
            <v>579.66101694915255</v>
          </cell>
          <cell r="G3546">
            <v>0</v>
          </cell>
          <cell r="H3546">
            <v>0</v>
          </cell>
        </row>
        <row r="3547">
          <cell r="A3547">
            <v>102.14000000000007</v>
          </cell>
          <cell r="B3547" t="str">
            <v xml:space="preserve">Hormigón 240 Kg/cm2 </v>
          </cell>
          <cell r="C3547">
            <v>1.05</v>
          </cell>
          <cell r="D3547" t="str">
            <v>QQ</v>
          </cell>
          <cell r="E3547">
            <v>6297.64</v>
          </cell>
          <cell r="F3547">
            <v>1049.21</v>
          </cell>
          <cell r="G3547">
            <v>7346.85</v>
          </cell>
          <cell r="H3547">
            <v>1101.67</v>
          </cell>
        </row>
        <row r="3548">
          <cell r="A3548" t="str">
            <v>HI011</v>
          </cell>
          <cell r="B3548" t="str">
            <v xml:space="preserve">Instalación Bomba </v>
          </cell>
          <cell r="C3548">
            <v>1</v>
          </cell>
          <cell r="D3548" t="str">
            <v>UND</v>
          </cell>
          <cell r="E3548">
            <v>11186.440677966102</v>
          </cell>
          <cell r="F3548">
            <v>2013.5593220338983</v>
          </cell>
          <cell r="G3548">
            <v>11186.44</v>
          </cell>
          <cell r="H3548">
            <v>2013.56</v>
          </cell>
        </row>
        <row r="3549">
          <cell r="A3549" t="str">
            <v>AE016</v>
          </cell>
          <cell r="B3549" t="str">
            <v>Alambre Galvanizado Calibre 18 (Varillas)</v>
          </cell>
          <cell r="C3549">
            <v>6.3</v>
          </cell>
          <cell r="D3549" t="str">
            <v>LB</v>
          </cell>
          <cell r="E3549">
            <v>102.54237288135593</v>
          </cell>
          <cell r="F3549">
            <v>18.457627118644066</v>
          </cell>
          <cell r="G3549">
            <v>646.02</v>
          </cell>
          <cell r="H3549">
            <v>116.28</v>
          </cell>
        </row>
        <row r="3550">
          <cell r="B3550" t="str">
            <v>Mano de Obra</v>
          </cell>
        </row>
        <row r="3551">
          <cell r="A3551">
            <v>200.05999999999995</v>
          </cell>
          <cell r="B3551" t="str">
            <v>Coloc. acero normal</v>
          </cell>
          <cell r="C3551">
            <v>3.15</v>
          </cell>
          <cell r="D3551" t="str">
            <v>QQ</v>
          </cell>
          <cell r="E3551">
            <v>465.55015207360725</v>
          </cell>
          <cell r="F3551">
            <v>0</v>
          </cell>
          <cell r="G3551">
            <v>1466.48</v>
          </cell>
          <cell r="H3551">
            <v>0</v>
          </cell>
        </row>
        <row r="3552">
          <cell r="A3552">
            <v>300.12999999999988</v>
          </cell>
          <cell r="B3552" t="str">
            <v xml:space="preserve">Losas Planas &gt; 3.50m altura hasta 4.00m </v>
          </cell>
          <cell r="C3552">
            <v>5</v>
          </cell>
          <cell r="D3552" t="str">
            <v>M2</v>
          </cell>
          <cell r="E3552">
            <v>357</v>
          </cell>
          <cell r="F3552">
            <v>0</v>
          </cell>
          <cell r="G3552">
            <v>1785</v>
          </cell>
          <cell r="H3552">
            <v>0</v>
          </cell>
        </row>
        <row r="3553">
          <cell r="B3553" t="str">
            <v>Total/UND</v>
          </cell>
          <cell r="G3553">
            <v>32574.86</v>
          </cell>
          <cell r="H3553">
            <v>5057.4399999999996</v>
          </cell>
          <cell r="I3553">
            <v>37632.300000000003</v>
          </cell>
        </row>
        <row r="3555">
          <cell r="A3555">
            <v>108.10000000000005</v>
          </cell>
          <cell r="B3555" t="str">
            <v>LOSA HA E=0.10M, F'C=210KG/CM2 8 Ligadora), Malla Electrosoldada 2.3 x2.3 150x150, Adiccionales Ø3/8" @ 0.30 M</v>
          </cell>
          <cell r="C3555">
            <v>1</v>
          </cell>
          <cell r="D3555" t="str">
            <v>M3</v>
          </cell>
          <cell r="G3555">
            <v>15688.730000000001</v>
          </cell>
          <cell r="H3555">
            <v>1741.1100000000001</v>
          </cell>
          <cell r="I3555">
            <v>17429.84</v>
          </cell>
        </row>
        <row r="3556">
          <cell r="B3556" t="str">
            <v>Volumen Análisis</v>
          </cell>
          <cell r="C3556">
            <v>1</v>
          </cell>
          <cell r="D3556" t="str">
            <v>M3</v>
          </cell>
        </row>
        <row r="3557">
          <cell r="B3557" t="str">
            <v>Materiales y Equipos</v>
          </cell>
        </row>
        <row r="3558">
          <cell r="A3558" t="str">
            <v>AE006</v>
          </cell>
          <cell r="B3558" t="str">
            <v>Acero malla electrosoldada D2.3 x D2.3, 15 x 15,Rollo 2.4x40 m.</v>
          </cell>
          <cell r="C3558">
            <v>10</v>
          </cell>
          <cell r="D3558" t="str">
            <v>M2</v>
          </cell>
          <cell r="E3558">
            <v>138.37394067796612</v>
          </cell>
          <cell r="F3558">
            <v>24.9073093220339</v>
          </cell>
          <cell r="G3558">
            <v>1383.74</v>
          </cell>
          <cell r="H3558">
            <v>249.07</v>
          </cell>
        </row>
        <row r="3559">
          <cell r="A3559" t="str">
            <v>AE001</v>
          </cell>
          <cell r="B3559" t="str">
            <v>Acero Estruc. Grado 40-60, 3/8" x 20 a 30 pies</v>
          </cell>
          <cell r="C3559">
            <v>0.30940000000000001</v>
          </cell>
          <cell r="D3559" t="str">
            <v>QQ</v>
          </cell>
          <cell r="E3559">
            <v>3220.3389830508477</v>
          </cell>
          <cell r="F3559">
            <v>579.66101694915255</v>
          </cell>
          <cell r="G3559">
            <v>996.37</v>
          </cell>
          <cell r="H3559">
            <v>179.35</v>
          </cell>
        </row>
        <row r="3560">
          <cell r="A3560">
            <v>102.05000000000003</v>
          </cell>
          <cell r="B3560" t="str">
            <v>Vaciado y ligado Hormigón 1:2:4 - 10% desp</v>
          </cell>
          <cell r="C3560">
            <v>1.1000000000000001</v>
          </cell>
          <cell r="D3560" t="str">
            <v>M3</v>
          </cell>
          <cell r="E3560">
            <v>7357.4800000000005</v>
          </cell>
          <cell r="F3560">
            <v>1020.36</v>
          </cell>
          <cell r="G3560">
            <v>8093.23</v>
          </cell>
          <cell r="H3560">
            <v>1122.4000000000001</v>
          </cell>
        </row>
        <row r="3561">
          <cell r="A3561" t="str">
            <v>AE016</v>
          </cell>
          <cell r="B3561" t="str">
            <v>Alambre Galvanizado Calibre 18 (Varillas)</v>
          </cell>
          <cell r="C3561">
            <v>10.3094</v>
          </cell>
          <cell r="D3561" t="str">
            <v>LB</v>
          </cell>
          <cell r="E3561">
            <v>102.54237288135593</v>
          </cell>
          <cell r="F3561">
            <v>18.457627118644066</v>
          </cell>
          <cell r="G3561">
            <v>1057.1500000000001</v>
          </cell>
          <cell r="H3561">
            <v>190.29</v>
          </cell>
        </row>
        <row r="3562">
          <cell r="B3562" t="str">
            <v>Mano de Obra</v>
          </cell>
        </row>
        <row r="3563">
          <cell r="A3563">
            <v>200.03999999999996</v>
          </cell>
          <cell r="B3563" t="str">
            <v>Coloc. acero malla electrosoldada</v>
          </cell>
          <cell r="C3563">
            <v>10</v>
          </cell>
          <cell r="D3563" t="str">
            <v>M2</v>
          </cell>
          <cell r="E3563">
            <v>54.92</v>
          </cell>
          <cell r="F3563">
            <v>0</v>
          </cell>
          <cell r="G3563">
            <v>549.20000000000005</v>
          </cell>
          <cell r="H3563">
            <v>0</v>
          </cell>
        </row>
        <row r="3564">
          <cell r="A3564">
            <v>200.05999999999995</v>
          </cell>
          <cell r="B3564" t="str">
            <v>Coloc. acero normal</v>
          </cell>
          <cell r="C3564">
            <v>0.30940000000000001</v>
          </cell>
          <cell r="D3564" t="str">
            <v>QQ</v>
          </cell>
          <cell r="E3564">
            <v>465.55015207360725</v>
          </cell>
          <cell r="F3564">
            <v>0</v>
          </cell>
          <cell r="G3564">
            <v>144.04</v>
          </cell>
          <cell r="H3564">
            <v>0</v>
          </cell>
        </row>
        <row r="3565">
          <cell r="A3565">
            <v>300.06999999999994</v>
          </cell>
          <cell r="B3565" t="str">
            <v>Vuelos inclinados en 2 direccciones hasta altura 3.00m</v>
          </cell>
          <cell r="C3565">
            <v>10</v>
          </cell>
          <cell r="D3565" t="str">
            <v>M2</v>
          </cell>
          <cell r="E3565">
            <v>346.5</v>
          </cell>
          <cell r="F3565">
            <v>0</v>
          </cell>
          <cell r="G3565">
            <v>3465</v>
          </cell>
          <cell r="H3565">
            <v>0</v>
          </cell>
        </row>
        <row r="3566">
          <cell r="B3566" t="str">
            <v>subida de materiales</v>
          </cell>
        </row>
        <row r="3567">
          <cell r="B3567" t="str">
            <v>Total/UND</v>
          </cell>
          <cell r="G3567">
            <v>15688.730000000001</v>
          </cell>
          <cell r="H3567">
            <v>1741.1100000000001</v>
          </cell>
          <cell r="I3567">
            <v>17429.84</v>
          </cell>
        </row>
        <row r="3569">
          <cell r="A3569">
            <v>108.11000000000006</v>
          </cell>
          <cell r="B3569" t="str">
            <v xml:space="preserve">LOSA DE TECHO  E=0.12M, F'C=210KG/CM2, X-X Ø3/8"@0.22M, Y-Y Ø3/8"@0.22M, ADICIONALES Ø3/8" @0.35M  </v>
          </cell>
          <cell r="C3569">
            <v>1</v>
          </cell>
          <cell r="D3569" t="str">
            <v>M3</v>
          </cell>
          <cell r="G3569">
            <v>15365.11</v>
          </cell>
          <cell r="H3569">
            <v>2029.5199999999998</v>
          </cell>
          <cell r="I3569">
            <v>17394.63</v>
          </cell>
        </row>
        <row r="3570">
          <cell r="B3570" t="str">
            <v>Volumen Análisis</v>
          </cell>
          <cell r="C3570">
            <v>1</v>
          </cell>
          <cell r="D3570" t="str">
            <v>M3</v>
          </cell>
        </row>
        <row r="3571">
          <cell r="B3571" t="str">
            <v>Materiales y Equipos</v>
          </cell>
        </row>
        <row r="3572">
          <cell r="A3572" t="str">
            <v>AE002</v>
          </cell>
          <cell r="B3572" t="str">
            <v>Acero Estruc. Grado 40-60, 1/2" x 20 a 30 pies</v>
          </cell>
          <cell r="C3572">
            <v>0</v>
          </cell>
          <cell r="D3572" t="str">
            <v>QQ</v>
          </cell>
          <cell r="E3572">
            <v>3220.3389830508477</v>
          </cell>
          <cell r="F3572">
            <v>579.66101694915255</v>
          </cell>
          <cell r="G3572">
            <v>0</v>
          </cell>
          <cell r="H3572">
            <v>0</v>
          </cell>
        </row>
        <row r="3573">
          <cell r="A3573" t="str">
            <v>AE001</v>
          </cell>
          <cell r="B3573" t="str">
            <v>Acero Estruc. Grado 40-60, 3/8" x 20 a 30 pies</v>
          </cell>
          <cell r="C3573">
            <v>1.2948999999999999</v>
          </cell>
          <cell r="D3573" t="str">
            <v>QQ</v>
          </cell>
          <cell r="E3573">
            <v>3220.3389830508477</v>
          </cell>
          <cell r="F3573">
            <v>579.66101694915255</v>
          </cell>
          <cell r="G3573">
            <v>4170.0200000000004</v>
          </cell>
          <cell r="H3573">
            <v>750.6</v>
          </cell>
        </row>
        <row r="3574">
          <cell r="A3574" t="str">
            <v>HI002</v>
          </cell>
          <cell r="B3574" t="str">
            <v>Hormigón 210 Kg/cm2 (incluye bomba y colocación)</v>
          </cell>
          <cell r="C3574">
            <v>1.1000000000000001</v>
          </cell>
          <cell r="D3574" t="str">
            <v>M3</v>
          </cell>
          <cell r="E3574">
            <v>6217.7966101694919</v>
          </cell>
          <cell r="F3574">
            <v>1119.2033898305085</v>
          </cell>
          <cell r="G3574">
            <v>6839.58</v>
          </cell>
          <cell r="H3574">
            <v>1231.1199999999999</v>
          </cell>
        </row>
        <row r="3575">
          <cell r="A3575" t="str">
            <v>AE016</v>
          </cell>
          <cell r="B3575" t="str">
            <v>Alambre Galvanizado Calibre 18 (Varillas)</v>
          </cell>
          <cell r="C3575">
            <v>2.5897999999999999</v>
          </cell>
          <cell r="D3575" t="str">
            <v>LB</v>
          </cell>
          <cell r="E3575">
            <v>102.54237288135593</v>
          </cell>
          <cell r="F3575">
            <v>18.457627118644066</v>
          </cell>
          <cell r="G3575">
            <v>265.56</v>
          </cell>
          <cell r="H3575">
            <v>47.8</v>
          </cell>
        </row>
        <row r="3576">
          <cell r="B3576" t="str">
            <v>Mano de Obra</v>
          </cell>
        </row>
        <row r="3577">
          <cell r="A3577">
            <v>200.05999999999995</v>
          </cell>
          <cell r="B3577" t="str">
            <v>Coloc. acero normal</v>
          </cell>
          <cell r="C3577">
            <v>2.3948999999999998</v>
          </cell>
          <cell r="D3577" t="str">
            <v>QQ</v>
          </cell>
          <cell r="E3577">
            <v>465.55015207360725</v>
          </cell>
          <cell r="F3577">
            <v>0</v>
          </cell>
          <cell r="G3577">
            <v>1114.95</v>
          </cell>
          <cell r="H3577">
            <v>0</v>
          </cell>
        </row>
        <row r="3578">
          <cell r="A3578">
            <v>300.12999999999988</v>
          </cell>
          <cell r="B3578" t="str">
            <v xml:space="preserve">Losas Planas &gt; 3.50m altura hasta 4.00m </v>
          </cell>
          <cell r="C3578">
            <v>8.3333333333333339</v>
          </cell>
          <cell r="D3578" t="str">
            <v>M2</v>
          </cell>
          <cell r="E3578">
            <v>357</v>
          </cell>
          <cell r="F3578">
            <v>0</v>
          </cell>
          <cell r="G3578">
            <v>2975</v>
          </cell>
          <cell r="H3578">
            <v>0</v>
          </cell>
        </row>
        <row r="3579">
          <cell r="B3579" t="str">
            <v>Total/UND</v>
          </cell>
          <cell r="G3579">
            <v>15365.11</v>
          </cell>
          <cell r="H3579">
            <v>2029.5199999999998</v>
          </cell>
          <cell r="I3579">
            <v>17394.63</v>
          </cell>
        </row>
        <row r="3581">
          <cell r="A3581">
            <v>108.12000000000006</v>
          </cell>
          <cell r="B3581" t="str">
            <v xml:space="preserve">LOSA DE TECHO L1 E=0.12M, F'C=210KG/CM2, X-X Ø3/8"@0.20M, Y-Y Ø3/8"@0.20M, ADICIONALES Ø3/8" @0.35M </v>
          </cell>
          <cell r="C3581">
            <v>1</v>
          </cell>
          <cell r="D3581" t="str">
            <v>M3</v>
          </cell>
          <cell r="G3581">
            <v>15363.94</v>
          </cell>
          <cell r="H3581">
            <v>2029.3399999999997</v>
          </cell>
          <cell r="I3581">
            <v>17393.28</v>
          </cell>
        </row>
        <row r="3582">
          <cell r="B3582" t="str">
            <v>Volumen Análisis</v>
          </cell>
          <cell r="C3582">
            <v>1</v>
          </cell>
          <cell r="D3582" t="str">
            <v>M3</v>
          </cell>
        </row>
        <row r="3583">
          <cell r="B3583" t="str">
            <v>Materiales y Equipos</v>
          </cell>
        </row>
        <row r="3584">
          <cell r="A3584" t="str">
            <v>AE002</v>
          </cell>
          <cell r="B3584" t="str">
            <v>Acero Estruc. Grado 40-60, 1/2" x 20 a 30 pies</v>
          </cell>
          <cell r="C3584">
            <v>0</v>
          </cell>
          <cell r="D3584" t="str">
            <v>QQ</v>
          </cell>
          <cell r="E3584">
            <v>3220.3389830508477</v>
          </cell>
          <cell r="F3584">
            <v>579.66101694915255</v>
          </cell>
          <cell r="G3584">
            <v>0</v>
          </cell>
          <cell r="H3584">
            <v>0</v>
          </cell>
        </row>
        <row r="3585">
          <cell r="A3585" t="str">
            <v>AE001</v>
          </cell>
          <cell r="B3585" t="str">
            <v>Acero Estruc. Grado 40-60, 3/8" x 20 a 30 pies</v>
          </cell>
          <cell r="C3585">
            <v>1.2946</v>
          </cell>
          <cell r="D3585" t="str">
            <v>QQ</v>
          </cell>
          <cell r="E3585">
            <v>3220.3389830508477</v>
          </cell>
          <cell r="F3585">
            <v>579.66101694915255</v>
          </cell>
          <cell r="G3585">
            <v>4169.05</v>
          </cell>
          <cell r="H3585">
            <v>750.43</v>
          </cell>
        </row>
        <row r="3586">
          <cell r="A3586" t="str">
            <v>HI002</v>
          </cell>
          <cell r="B3586" t="str">
            <v>Hormigón 210 Kg/cm2 (incluye bomba y colocación)</v>
          </cell>
          <cell r="C3586">
            <v>1.1000000000000001</v>
          </cell>
          <cell r="D3586" t="str">
            <v>M3</v>
          </cell>
          <cell r="E3586">
            <v>6217.7966101694919</v>
          </cell>
          <cell r="F3586">
            <v>1119.2033898305085</v>
          </cell>
          <cell r="G3586">
            <v>6839.58</v>
          </cell>
          <cell r="H3586">
            <v>1231.1199999999999</v>
          </cell>
        </row>
        <row r="3587">
          <cell r="A3587" t="str">
            <v>AE016</v>
          </cell>
          <cell r="B3587" t="str">
            <v>Alambre Galvanizado Calibre 18 (Varillas)</v>
          </cell>
          <cell r="C3587">
            <v>2.5891999999999999</v>
          </cell>
          <cell r="D3587" t="str">
            <v>LB</v>
          </cell>
          <cell r="E3587">
            <v>102.54237288135593</v>
          </cell>
          <cell r="F3587">
            <v>18.457627118644066</v>
          </cell>
          <cell r="G3587">
            <v>265.5</v>
          </cell>
          <cell r="H3587">
            <v>47.79</v>
          </cell>
        </row>
        <row r="3588">
          <cell r="B3588" t="str">
            <v>Mano de Obra</v>
          </cell>
        </row>
        <row r="3589">
          <cell r="A3589">
            <v>200.05999999999995</v>
          </cell>
          <cell r="B3589" t="str">
            <v>Coloc. acero normal</v>
          </cell>
          <cell r="C3589">
            <v>2.3946000000000001</v>
          </cell>
          <cell r="D3589" t="str">
            <v>QQ</v>
          </cell>
          <cell r="E3589">
            <v>465.55015207360725</v>
          </cell>
          <cell r="F3589">
            <v>0</v>
          </cell>
          <cell r="G3589">
            <v>1114.81</v>
          </cell>
          <cell r="H3589">
            <v>0</v>
          </cell>
        </row>
        <row r="3590">
          <cell r="A3590">
            <v>300.12999999999988</v>
          </cell>
          <cell r="B3590" t="str">
            <v xml:space="preserve">Losas Planas &gt; 3.50m altura hasta 4.00m </v>
          </cell>
          <cell r="C3590">
            <v>8.3333333333333339</v>
          </cell>
          <cell r="D3590" t="str">
            <v>M2</v>
          </cell>
          <cell r="E3590">
            <v>357</v>
          </cell>
          <cell r="F3590">
            <v>0</v>
          </cell>
          <cell r="G3590">
            <v>2975</v>
          </cell>
          <cell r="H3590">
            <v>0</v>
          </cell>
        </row>
        <row r="3591">
          <cell r="B3591" t="str">
            <v>Total/UND</v>
          </cell>
          <cell r="G3591">
            <v>15363.94</v>
          </cell>
          <cell r="H3591">
            <v>2029.3399999999997</v>
          </cell>
          <cell r="I3591">
            <v>17393.28</v>
          </cell>
        </row>
        <row r="3593">
          <cell r="A3593">
            <v>108.13000000000007</v>
          </cell>
          <cell r="B3593" t="str">
            <v xml:space="preserve">DESCANSO  E=0.12M, F'C=210KG/CM2, Ø1/2"@0.14M,  Ø3/8"@0.22M </v>
          </cell>
          <cell r="C3593">
            <v>1</v>
          </cell>
          <cell r="D3593" t="str">
            <v>M3</v>
          </cell>
          <cell r="G3593">
            <v>14596.54</v>
          </cell>
          <cell r="H3593">
            <v>1978.41</v>
          </cell>
          <cell r="I3593">
            <v>16574.95</v>
          </cell>
        </row>
        <row r="3594">
          <cell r="B3594" t="str">
            <v>Volumen Análisis</v>
          </cell>
          <cell r="C3594">
            <v>1</v>
          </cell>
          <cell r="D3594" t="str">
            <v>M3</v>
          </cell>
        </row>
        <row r="3595">
          <cell r="B3595" t="str">
            <v>Materiales y Equipos</v>
          </cell>
        </row>
        <row r="3596">
          <cell r="A3596" t="str">
            <v>AE002</v>
          </cell>
          <cell r="B3596" t="str">
            <v>Acero Estruc. Grado 40-60, 1/2" x 20 a 30 pies</v>
          </cell>
          <cell r="C3596">
            <v>0.95799999999999996</v>
          </cell>
          <cell r="D3596" t="str">
            <v>QQ</v>
          </cell>
          <cell r="E3596">
            <v>3220.3389830508477</v>
          </cell>
          <cell r="F3596">
            <v>579.66101694915255</v>
          </cell>
          <cell r="G3596">
            <v>3085.08</v>
          </cell>
          <cell r="H3596">
            <v>555.32000000000005</v>
          </cell>
        </row>
        <row r="3597">
          <cell r="A3597" t="str">
            <v>AE001</v>
          </cell>
          <cell r="B3597" t="str">
            <v>Acero Estruc. Grado 40-60, 3/8" x 20 a 30 pies</v>
          </cell>
          <cell r="C3597">
            <v>0.254</v>
          </cell>
          <cell r="D3597" t="str">
            <v>QQ</v>
          </cell>
          <cell r="E3597">
            <v>3220.3389830508477</v>
          </cell>
          <cell r="F3597">
            <v>579.66101694915255</v>
          </cell>
          <cell r="G3597">
            <v>817.97</v>
          </cell>
          <cell r="H3597">
            <v>147.22999999999999</v>
          </cell>
        </row>
        <row r="3598">
          <cell r="A3598" t="str">
            <v>HI002</v>
          </cell>
          <cell r="B3598" t="str">
            <v>Hormigón 210 Kg/cm2 (incluye bomba y colocación)</v>
          </cell>
          <cell r="C3598">
            <v>1.1000000000000001</v>
          </cell>
          <cell r="D3598" t="str">
            <v>M3</v>
          </cell>
          <cell r="E3598">
            <v>6217.7966101694919</v>
          </cell>
          <cell r="F3598">
            <v>1119.2033898305085</v>
          </cell>
          <cell r="G3598">
            <v>6839.58</v>
          </cell>
          <cell r="H3598">
            <v>1231.1199999999999</v>
          </cell>
        </row>
        <row r="3599">
          <cell r="A3599" t="str">
            <v>AE016</v>
          </cell>
          <cell r="B3599" t="str">
            <v>Alambre Galvanizado Calibre 18 (Varillas)</v>
          </cell>
          <cell r="C3599">
            <v>2.4239999999999999</v>
          </cell>
          <cell r="D3599" t="str">
            <v>LB</v>
          </cell>
          <cell r="E3599">
            <v>102.54237288135593</v>
          </cell>
          <cell r="F3599">
            <v>18.457627118644066</v>
          </cell>
          <cell r="G3599">
            <v>248.56</v>
          </cell>
          <cell r="H3599">
            <v>44.74</v>
          </cell>
        </row>
        <row r="3600">
          <cell r="B3600" t="str">
            <v>Mano de Obra</v>
          </cell>
        </row>
        <row r="3601">
          <cell r="A3601">
            <v>200.05999999999995</v>
          </cell>
          <cell r="B3601" t="str">
            <v>Coloc. acero normal</v>
          </cell>
          <cell r="C3601">
            <v>1.3540000000000001</v>
          </cell>
          <cell r="D3601" t="str">
            <v>QQ</v>
          </cell>
          <cell r="E3601">
            <v>465.55015207360725</v>
          </cell>
          <cell r="F3601">
            <v>0</v>
          </cell>
          <cell r="G3601">
            <v>630.35</v>
          </cell>
          <cell r="H3601">
            <v>0</v>
          </cell>
        </row>
        <row r="3602">
          <cell r="A3602">
            <v>300.12999999999988</v>
          </cell>
          <cell r="B3602" t="str">
            <v xml:space="preserve">Losas Planas &gt; 3.50m altura hasta 4.00m </v>
          </cell>
          <cell r="C3602">
            <v>8.3333333333333339</v>
          </cell>
          <cell r="D3602" t="str">
            <v>M2</v>
          </cell>
          <cell r="E3602">
            <v>357</v>
          </cell>
          <cell r="F3602">
            <v>0</v>
          </cell>
          <cell r="G3602">
            <v>2975</v>
          </cell>
          <cell r="H3602">
            <v>0</v>
          </cell>
        </row>
        <row r="3603">
          <cell r="B3603" t="str">
            <v>Total/UND</v>
          </cell>
          <cell r="G3603">
            <v>14596.54</v>
          </cell>
          <cell r="H3603">
            <v>1978.41</v>
          </cell>
          <cell r="I3603">
            <v>16574.95</v>
          </cell>
        </row>
        <row r="3605">
          <cell r="A3605">
            <v>108.14000000000007</v>
          </cell>
          <cell r="B3605" t="str">
            <v xml:space="preserve">LOSA DE TECHO L1 E=0.12M, F'C=210KG/CM2, X-X Ø3/8"@0.20M, Y-Y Ø3/8"@0.14M, ADICIONALES Ø3/8" @0.35M </v>
          </cell>
          <cell r="C3605">
            <v>1</v>
          </cell>
          <cell r="D3605" t="str">
            <v>M3</v>
          </cell>
          <cell r="G3605">
            <v>16178.710000000003</v>
          </cell>
          <cell r="H3605">
            <v>2158.4499999999998</v>
          </cell>
          <cell r="I3605">
            <v>18337.160000000003</v>
          </cell>
        </row>
        <row r="3606">
          <cell r="B3606" t="str">
            <v>Volumen Análisis</v>
          </cell>
          <cell r="C3606">
            <v>1</v>
          </cell>
          <cell r="D3606" t="str">
            <v>M3</v>
          </cell>
        </row>
        <row r="3607">
          <cell r="B3607" t="str">
            <v>Materiales y Equipos</v>
          </cell>
        </row>
        <row r="3608">
          <cell r="A3608" t="str">
            <v>AE002</v>
          </cell>
          <cell r="B3608" t="str">
            <v>Acero Estruc. Grado 40-60, 1/2" x 20 a 30 pies</v>
          </cell>
          <cell r="C3608">
            <v>0</v>
          </cell>
          <cell r="D3608" t="str">
            <v>QQ</v>
          </cell>
          <cell r="E3608">
            <v>3220.3389830508477</v>
          </cell>
          <cell r="F3608">
            <v>579.66101694915255</v>
          </cell>
          <cell r="G3608">
            <v>0</v>
          </cell>
          <cell r="H3608">
            <v>0</v>
          </cell>
        </row>
        <row r="3609">
          <cell r="A3609" t="str">
            <v>AE001</v>
          </cell>
          <cell r="B3609" t="str">
            <v>Acero Estruc. Grado 40-60, 3/8" x 20 a 30 pies</v>
          </cell>
          <cell r="C3609">
            <v>1.504</v>
          </cell>
          <cell r="D3609" t="str">
            <v>QQ</v>
          </cell>
          <cell r="E3609">
            <v>3220.3389830508477</v>
          </cell>
          <cell r="F3609">
            <v>579.66101694915255</v>
          </cell>
          <cell r="G3609">
            <v>4843.3900000000003</v>
          </cell>
          <cell r="H3609">
            <v>871.81</v>
          </cell>
        </row>
        <row r="3610">
          <cell r="A3610" t="str">
            <v>HI002</v>
          </cell>
          <cell r="B3610" t="str">
            <v>Hormigón 210 Kg/cm2 (incluye bomba y colocación)</v>
          </cell>
          <cell r="C3610">
            <v>1.1000000000000001</v>
          </cell>
          <cell r="D3610" t="str">
            <v>M3</v>
          </cell>
          <cell r="E3610">
            <v>6217.7966101694919</v>
          </cell>
          <cell r="F3610">
            <v>1119.2033898305085</v>
          </cell>
          <cell r="G3610">
            <v>6839.58</v>
          </cell>
          <cell r="H3610">
            <v>1231.1199999999999</v>
          </cell>
        </row>
        <row r="3611">
          <cell r="A3611" t="str">
            <v>AE016</v>
          </cell>
          <cell r="B3611" t="str">
            <v>Alambre Galvanizado Calibre 18 (Varillas)</v>
          </cell>
          <cell r="C3611">
            <v>3.008</v>
          </cell>
          <cell r="D3611" t="str">
            <v>LB</v>
          </cell>
          <cell r="E3611">
            <v>102.54237288135593</v>
          </cell>
          <cell r="F3611">
            <v>18.457627118644066</v>
          </cell>
          <cell r="G3611">
            <v>308.45</v>
          </cell>
          <cell r="H3611">
            <v>55.52</v>
          </cell>
        </row>
        <row r="3612">
          <cell r="B3612" t="str">
            <v>Mano de Obra</v>
          </cell>
        </row>
        <row r="3613">
          <cell r="A3613">
            <v>200.05999999999995</v>
          </cell>
          <cell r="B3613" t="str">
            <v>Coloc. acero normal</v>
          </cell>
          <cell r="C3613">
            <v>2.6040000000000001</v>
          </cell>
          <cell r="D3613" t="str">
            <v>QQ</v>
          </cell>
          <cell r="E3613">
            <v>465.55015207360725</v>
          </cell>
          <cell r="F3613">
            <v>0</v>
          </cell>
          <cell r="G3613">
            <v>1212.29</v>
          </cell>
          <cell r="H3613">
            <v>0</v>
          </cell>
        </row>
        <row r="3614">
          <cell r="A3614">
            <v>300.12999999999988</v>
          </cell>
          <cell r="B3614" t="str">
            <v xml:space="preserve">Losas Planas &gt; 3.50m altura hasta 4.00m </v>
          </cell>
          <cell r="C3614">
            <v>8.3333333333333339</v>
          </cell>
          <cell r="D3614" t="str">
            <v>M2</v>
          </cell>
          <cell r="E3614">
            <v>357</v>
          </cell>
          <cell r="F3614">
            <v>0</v>
          </cell>
          <cell r="G3614">
            <v>2975</v>
          </cell>
          <cell r="H3614">
            <v>0</v>
          </cell>
        </row>
        <row r="3615">
          <cell r="B3615" t="str">
            <v>Total/UND</v>
          </cell>
          <cell r="G3615">
            <v>16178.710000000003</v>
          </cell>
          <cell r="H3615">
            <v>2158.4499999999998</v>
          </cell>
          <cell r="I3615">
            <v>18337.160000000003</v>
          </cell>
        </row>
        <row r="3617">
          <cell r="A3617">
            <v>108.15000000000008</v>
          </cell>
          <cell r="B3617" t="str">
            <v>LOSA ALIGERADA DOS DIRECCIONES E=0.20m NERVIOS f 3/8" y 1/2" TOPPING 0.05M D2.3XD2.3 150X150mm HORMIGON INDUSTRIAL 240Kg/cm2 TEC. LA GINA</v>
          </cell>
          <cell r="C3617">
            <v>1</v>
          </cell>
          <cell r="D3617" t="str">
            <v>M2</v>
          </cell>
          <cell r="G3617">
            <v>3891.4339999999997</v>
          </cell>
          <cell r="H3617">
            <v>590.89800000000002</v>
          </cell>
          <cell r="I3617">
            <v>4482.3319999999994</v>
          </cell>
        </row>
        <row r="3618">
          <cell r="B3618" t="str">
            <v>Volumen Análisis</v>
          </cell>
          <cell r="C3618">
            <v>5</v>
          </cell>
          <cell r="D3618" t="str">
            <v>M3</v>
          </cell>
        </row>
        <row r="3619">
          <cell r="B3619" t="str">
            <v>Materiales y Equipos</v>
          </cell>
        </row>
        <row r="3620">
          <cell r="A3620" t="str">
            <v>AE002</v>
          </cell>
          <cell r="B3620" t="str">
            <v>Acero Estruc. Grado 40-60, 1/2" x 20 a 30 pies</v>
          </cell>
          <cell r="C3620">
            <v>1.7849999999999999</v>
          </cell>
          <cell r="D3620" t="str">
            <v>QQ</v>
          </cell>
          <cell r="E3620">
            <v>3220.3389830508477</v>
          </cell>
          <cell r="F3620">
            <v>579.66101694915255</v>
          </cell>
          <cell r="G3620">
            <v>5748.31</v>
          </cell>
          <cell r="H3620">
            <v>1034.69</v>
          </cell>
        </row>
        <row r="3621">
          <cell r="A3621" t="str">
            <v>AE001</v>
          </cell>
          <cell r="B3621" t="str">
            <v>Acero Estruc. Grado 40-60, 3/8" x 20 a 30 pies</v>
          </cell>
          <cell r="C3621">
            <v>0.32800000000000001</v>
          </cell>
          <cell r="D3621" t="str">
            <v>QQ</v>
          </cell>
          <cell r="E3621">
            <v>3220.3389830508477</v>
          </cell>
          <cell r="F3621">
            <v>579.66101694915255</v>
          </cell>
          <cell r="G3621">
            <v>1056.27</v>
          </cell>
          <cell r="H3621">
            <v>190.13</v>
          </cell>
        </row>
        <row r="3622">
          <cell r="A3622" t="str">
            <v>AE006</v>
          </cell>
          <cell r="B3622" t="str">
            <v>Acero malla electrosoldada D2.3 x D2.3, 15 x 15,Rollo 2.4x40 m.</v>
          </cell>
          <cell r="C3622">
            <v>5.5E-2</v>
          </cell>
          <cell r="D3622" t="str">
            <v>ROLLO</v>
          </cell>
          <cell r="E3622">
            <v>13283.898305084747</v>
          </cell>
          <cell r="F3622">
            <v>2391.1016949152545</v>
          </cell>
          <cell r="G3622">
            <v>730.61</v>
          </cell>
          <cell r="H3622">
            <v>131.51</v>
          </cell>
        </row>
        <row r="3623">
          <cell r="A3623" t="str">
            <v>HI003</v>
          </cell>
          <cell r="B3623" t="str">
            <v>Hormigón 240 Kg/cm2 (incluye bomba y colocación)</v>
          </cell>
          <cell r="C3623">
            <v>1.05</v>
          </cell>
          <cell r="D3623" t="str">
            <v>M3</v>
          </cell>
          <cell r="E3623">
            <v>6525.42372881356</v>
          </cell>
          <cell r="F3623">
            <v>1174.5762711864409</v>
          </cell>
          <cell r="G3623">
            <v>6851.69</v>
          </cell>
          <cell r="H3623">
            <v>1233.31</v>
          </cell>
        </row>
        <row r="3624">
          <cell r="A3624" t="str">
            <v>OTROS004</v>
          </cell>
          <cell r="B3624" t="str">
            <v>Bovedillas de Foam 0.50x0.50x0.15m (incluye transp.)</v>
          </cell>
          <cell r="C3624">
            <v>12</v>
          </cell>
          <cell r="D3624" t="str">
            <v>UD</v>
          </cell>
          <cell r="E3624">
            <v>128.10338983050846</v>
          </cell>
          <cell r="F3624">
            <v>23.058610169491523</v>
          </cell>
          <cell r="G3624">
            <v>1537.24</v>
          </cell>
          <cell r="H3624">
            <v>276.7</v>
          </cell>
        </row>
        <row r="3625">
          <cell r="A3625" t="str">
            <v>AE016</v>
          </cell>
          <cell r="B3625" t="str">
            <v>Alambre Galvanizado Calibre 18 (Varillas)</v>
          </cell>
          <cell r="C3625">
            <v>4.7759999999999998</v>
          </cell>
          <cell r="D3625" t="str">
            <v>LB</v>
          </cell>
          <cell r="E3625">
            <v>102.54237288135593</v>
          </cell>
          <cell r="F3625">
            <v>18.457627118644066</v>
          </cell>
          <cell r="G3625">
            <v>489.74</v>
          </cell>
          <cell r="H3625">
            <v>88.15</v>
          </cell>
        </row>
        <row r="3626">
          <cell r="B3626" t="str">
            <v>Mano de Obra</v>
          </cell>
        </row>
        <row r="3627">
          <cell r="A3627">
            <v>200.05999999999995</v>
          </cell>
          <cell r="B3627" t="str">
            <v>Coloc. acero normal</v>
          </cell>
          <cell r="C3627">
            <v>2.113</v>
          </cell>
          <cell r="D3627" t="str">
            <v>QQ</v>
          </cell>
          <cell r="E3627">
            <v>465.55015207360725</v>
          </cell>
          <cell r="F3627">
            <v>0</v>
          </cell>
          <cell r="G3627">
            <v>983.71</v>
          </cell>
          <cell r="H3627">
            <v>0</v>
          </cell>
        </row>
        <row r="3628">
          <cell r="A3628">
            <v>200.03999999999996</v>
          </cell>
          <cell r="B3628" t="str">
            <v>Coloc. acero malla electrosoldada</v>
          </cell>
          <cell r="C3628">
            <v>5</v>
          </cell>
          <cell r="D3628" t="str">
            <v>QQ</v>
          </cell>
          <cell r="E3628">
            <v>54.92</v>
          </cell>
          <cell r="F3628">
            <v>0</v>
          </cell>
          <cell r="G3628">
            <v>274.60000000000002</v>
          </cell>
          <cell r="H3628">
            <v>0</v>
          </cell>
        </row>
        <row r="3629">
          <cell r="A3629">
            <v>300.12999999999988</v>
          </cell>
          <cell r="B3629" t="str">
            <v xml:space="preserve">Losas Planas &gt; 3.50m altura hasta 4.00m </v>
          </cell>
          <cell r="C3629">
            <v>5</v>
          </cell>
          <cell r="D3629" t="str">
            <v>M2</v>
          </cell>
          <cell r="E3629">
            <v>357</v>
          </cell>
          <cell r="F3629">
            <v>0</v>
          </cell>
          <cell r="G3629">
            <v>1785</v>
          </cell>
          <cell r="H3629">
            <v>0</v>
          </cell>
        </row>
        <row r="3630">
          <cell r="B3630" t="str">
            <v>Total/M3</v>
          </cell>
          <cell r="G3630">
            <v>19457.169999999998</v>
          </cell>
          <cell r="H3630">
            <v>2954.4900000000002</v>
          </cell>
          <cell r="I3630">
            <v>22411.66</v>
          </cell>
        </row>
        <row r="3632">
          <cell r="A3632">
            <v>108.16000000000008</v>
          </cell>
          <cell r="B3632" t="str">
            <v>LOSA ALIGERADA UNA DIRECCIÓN HA E=0.20m NERVIOS f 3/8" y 1/2" TOPPING 0.05M D2.3XD2.3 150X150mm HORMIGON INDUSTRIAL 240Kg/cm2 TEC. LA GINA</v>
          </cell>
          <cell r="C3632">
            <v>1</v>
          </cell>
          <cell r="D3632" t="str">
            <v>M2</v>
          </cell>
          <cell r="G3632">
            <v>3906.5779999999991</v>
          </cell>
          <cell r="H3632">
            <v>589.98800000000006</v>
          </cell>
          <cell r="I3632">
            <v>4496.5659999999989</v>
          </cell>
        </row>
        <row r="3633">
          <cell r="B3633" t="str">
            <v>Volumen Análisis</v>
          </cell>
          <cell r="C3633">
            <v>5</v>
          </cell>
          <cell r="D3633" t="str">
            <v>M3</v>
          </cell>
        </row>
        <row r="3634">
          <cell r="B3634" t="str">
            <v>Materiales y Equipos</v>
          </cell>
        </row>
        <row r="3635">
          <cell r="A3635" t="str">
            <v>AE002</v>
          </cell>
          <cell r="B3635" t="str">
            <v>Acero Estruc. Grado 40-60, 1/2" x 20 a 30 pies</v>
          </cell>
          <cell r="C3635">
            <v>1.9730000000000001</v>
          </cell>
          <cell r="D3635" t="str">
            <v>QQ</v>
          </cell>
          <cell r="E3635">
            <v>3220.3389830508477</v>
          </cell>
          <cell r="F3635">
            <v>579.66101694915255</v>
          </cell>
          <cell r="G3635">
            <v>6353.73</v>
          </cell>
          <cell r="H3635">
            <v>1143.67</v>
          </cell>
        </row>
        <row r="3636">
          <cell r="A3636" t="str">
            <v>AE001</v>
          </cell>
          <cell r="B3636" t="str">
            <v>Acero Estruc. Grado 40-60, 3/8" x 20 a 30 pies</v>
          </cell>
          <cell r="C3636">
            <v>0.35699999999999998</v>
          </cell>
          <cell r="D3636" t="str">
            <v>QQ</v>
          </cell>
          <cell r="E3636">
            <v>3220.3389830508477</v>
          </cell>
          <cell r="F3636">
            <v>579.66101694915255</v>
          </cell>
          <cell r="G3636">
            <v>1149.6600000000001</v>
          </cell>
          <cell r="H3636">
            <v>206.94</v>
          </cell>
        </row>
        <row r="3637">
          <cell r="A3637" t="str">
            <v>AE006</v>
          </cell>
          <cell r="B3637" t="str">
            <v>Acero malla electrosoldada D2.3 x D2.3, 15 x 15,Rollo 2.4x40 m.</v>
          </cell>
          <cell r="C3637">
            <v>5.5E-2</v>
          </cell>
          <cell r="D3637" t="str">
            <v>ROLLO</v>
          </cell>
          <cell r="E3637">
            <v>13283.898305084747</v>
          </cell>
          <cell r="F3637">
            <v>2391.1016949152545</v>
          </cell>
          <cell r="G3637">
            <v>730.61</v>
          </cell>
          <cell r="H3637">
            <v>131.51</v>
          </cell>
        </row>
        <row r="3638">
          <cell r="A3638" t="str">
            <v>HI003</v>
          </cell>
          <cell r="B3638" t="str">
            <v>Hormigón 240 Kg/cm2 (incluye bomba y colocación)</v>
          </cell>
          <cell r="C3638">
            <v>1.05</v>
          </cell>
          <cell r="D3638" t="str">
            <v>M3</v>
          </cell>
          <cell r="E3638">
            <v>6525.42372881356</v>
          </cell>
          <cell r="F3638">
            <v>1174.5762711864409</v>
          </cell>
          <cell r="G3638">
            <v>6851.69</v>
          </cell>
          <cell r="H3638">
            <v>1233.31</v>
          </cell>
        </row>
        <row r="3639">
          <cell r="A3639" t="str">
            <v>OTROS004</v>
          </cell>
          <cell r="B3639" t="str">
            <v>Bovedillas de Foam 0.50x0.50x0.15m (incluye transp.)</v>
          </cell>
          <cell r="C3639">
            <v>6</v>
          </cell>
          <cell r="D3639" t="str">
            <v>UD</v>
          </cell>
          <cell r="E3639">
            <v>128.10338983050846</v>
          </cell>
          <cell r="F3639">
            <v>23.058610169491523</v>
          </cell>
          <cell r="G3639">
            <v>768.62</v>
          </cell>
          <cell r="H3639">
            <v>138.35</v>
          </cell>
        </row>
        <row r="3640">
          <cell r="A3640" t="str">
            <v>AE016</v>
          </cell>
          <cell r="B3640" t="str">
            <v>Alambre Galvanizado Calibre 18 (Varillas)</v>
          </cell>
          <cell r="C3640">
            <v>5.21</v>
          </cell>
          <cell r="D3640" t="str">
            <v>LB</v>
          </cell>
          <cell r="E3640">
            <v>102.54237288135593</v>
          </cell>
          <cell r="F3640">
            <v>18.457627118644066</v>
          </cell>
          <cell r="G3640">
            <v>534.25</v>
          </cell>
          <cell r="H3640">
            <v>96.16</v>
          </cell>
        </row>
        <row r="3641">
          <cell r="B3641" t="str">
            <v>Mano de Obra</v>
          </cell>
        </row>
        <row r="3642">
          <cell r="A3642">
            <v>200.05999999999995</v>
          </cell>
          <cell r="B3642" t="str">
            <v>Coloc. acero normal</v>
          </cell>
          <cell r="C3642">
            <v>2.33</v>
          </cell>
          <cell r="D3642" t="str">
            <v>QQ</v>
          </cell>
          <cell r="E3642">
            <v>465.55015207360725</v>
          </cell>
          <cell r="F3642">
            <v>0</v>
          </cell>
          <cell r="G3642">
            <v>1084.73</v>
          </cell>
          <cell r="H3642">
            <v>0</v>
          </cell>
        </row>
        <row r="3643">
          <cell r="A3643">
            <v>200.03999999999996</v>
          </cell>
          <cell r="B3643" t="str">
            <v>Coloc. acero malla electrosoldada</v>
          </cell>
          <cell r="C3643">
            <v>5</v>
          </cell>
          <cell r="D3643" t="str">
            <v>QQ</v>
          </cell>
          <cell r="E3643">
            <v>54.92</v>
          </cell>
          <cell r="F3643">
            <v>0</v>
          </cell>
          <cell r="G3643">
            <v>274.60000000000002</v>
          </cell>
          <cell r="H3643">
            <v>0</v>
          </cell>
        </row>
        <row r="3644">
          <cell r="A3644">
            <v>300.12999999999988</v>
          </cell>
          <cell r="B3644" t="str">
            <v xml:space="preserve">Losas Planas &gt; 3.50m altura hasta 4.00m </v>
          </cell>
          <cell r="C3644">
            <v>5</v>
          </cell>
          <cell r="D3644" t="str">
            <v>M2</v>
          </cell>
          <cell r="E3644">
            <v>357</v>
          </cell>
          <cell r="F3644">
            <v>0</v>
          </cell>
          <cell r="G3644">
            <v>1785</v>
          </cell>
          <cell r="H3644">
            <v>0</v>
          </cell>
        </row>
        <row r="3645">
          <cell r="B3645" t="str">
            <v>Total/M3</v>
          </cell>
          <cell r="G3645">
            <v>19532.889999999996</v>
          </cell>
          <cell r="H3645">
            <v>2949.94</v>
          </cell>
          <cell r="I3645">
            <v>22482.829999999994</v>
          </cell>
        </row>
        <row r="3647">
          <cell r="A3647">
            <v>108.17000000000009</v>
          </cell>
          <cell r="B3647" t="str">
            <v>LOSA L8 E=0.15M, H. .I.F'C=240KG/CM2, Ø3/8" @ 0.20M AD, ADIC. Ø1/2" @0.15M TEC. LA GINA</v>
          </cell>
          <cell r="C3647">
            <v>1</v>
          </cell>
          <cell r="D3647" t="str">
            <v>M3</v>
          </cell>
          <cell r="G3647">
            <v>16118.409999999998</v>
          </cell>
          <cell r="H3647">
            <v>2235.86</v>
          </cell>
          <cell r="I3647">
            <v>18354.269999999997</v>
          </cell>
        </row>
        <row r="3648">
          <cell r="B3648" t="str">
            <v>Volumen Análisis</v>
          </cell>
          <cell r="C3648">
            <v>1</v>
          </cell>
          <cell r="D3648" t="str">
            <v>M3</v>
          </cell>
        </row>
        <row r="3649">
          <cell r="B3649" t="str">
            <v>Materiales y Equipos</v>
          </cell>
        </row>
        <row r="3650">
          <cell r="A3650" t="str">
            <v>AE002</v>
          </cell>
          <cell r="B3650" t="str">
            <v>Acero Estruc. Grado 40-60, 1/2" x 20 a 30 pies</v>
          </cell>
          <cell r="C3650">
            <v>1.075</v>
          </cell>
          <cell r="D3650" t="str">
            <v>QQ</v>
          </cell>
          <cell r="E3650">
            <v>3220.3389830508477</v>
          </cell>
          <cell r="F3650">
            <v>579.66101694915255</v>
          </cell>
          <cell r="G3650">
            <v>3461.86</v>
          </cell>
          <cell r="H3650">
            <v>623.14</v>
          </cell>
        </row>
        <row r="3651">
          <cell r="A3651" t="str">
            <v>AE001</v>
          </cell>
          <cell r="B3651" t="str">
            <v>Acero Estruc. Grado 40-60, 3/8" x 20 a 30 pies</v>
          </cell>
          <cell r="C3651">
            <v>0.55100000000000005</v>
          </cell>
          <cell r="D3651" t="str">
            <v>QQ</v>
          </cell>
          <cell r="E3651">
            <v>3220.3389830508477</v>
          </cell>
          <cell r="F3651">
            <v>579.66101694915255</v>
          </cell>
          <cell r="G3651">
            <v>1774.41</v>
          </cell>
          <cell r="H3651">
            <v>319.39</v>
          </cell>
        </row>
        <row r="3652">
          <cell r="A3652" t="str">
            <v>HI003</v>
          </cell>
          <cell r="B3652" t="str">
            <v>Hormigón 240 Kg/cm2 (incluye bomba y colocación)</v>
          </cell>
          <cell r="C3652">
            <v>1.05</v>
          </cell>
          <cell r="D3652" t="str">
            <v>M3</v>
          </cell>
          <cell r="E3652">
            <v>6525.42372881356</v>
          </cell>
          <cell r="F3652">
            <v>1174.5762711864409</v>
          </cell>
          <cell r="G3652">
            <v>6851.69</v>
          </cell>
          <cell r="H3652">
            <v>1233.31</v>
          </cell>
        </row>
        <row r="3653">
          <cell r="A3653" t="str">
            <v>AE016</v>
          </cell>
          <cell r="B3653" t="str">
            <v>Alambre Galvanizado Calibre 18 (Varillas)</v>
          </cell>
          <cell r="C3653">
            <v>3.2519999999999998</v>
          </cell>
          <cell r="D3653" t="str">
            <v>LB</v>
          </cell>
          <cell r="E3653">
            <v>102.54237288135593</v>
          </cell>
          <cell r="F3653">
            <v>18.457627118644066</v>
          </cell>
          <cell r="G3653">
            <v>333.47</v>
          </cell>
          <cell r="H3653">
            <v>60.02</v>
          </cell>
        </row>
        <row r="3654">
          <cell r="B3654" t="str">
            <v>Mano de Obra</v>
          </cell>
        </row>
        <row r="3655">
          <cell r="A3655">
            <v>200.05999999999995</v>
          </cell>
          <cell r="B3655" t="str">
            <v>Coloc. acero normal</v>
          </cell>
          <cell r="C3655">
            <v>1.6259999999999999</v>
          </cell>
          <cell r="D3655" t="str">
            <v>QQ</v>
          </cell>
          <cell r="E3655">
            <v>465.55015207360725</v>
          </cell>
          <cell r="F3655">
            <v>0</v>
          </cell>
          <cell r="G3655">
            <v>756.98</v>
          </cell>
          <cell r="H3655">
            <v>0</v>
          </cell>
        </row>
        <row r="3656">
          <cell r="A3656">
            <v>300.02999999999997</v>
          </cell>
          <cell r="B3656" t="str">
            <v>Losas Planas hasta 3.00m de altura</v>
          </cell>
          <cell r="C3656">
            <v>10</v>
          </cell>
          <cell r="D3656" t="str">
            <v>M2</v>
          </cell>
          <cell r="E3656">
            <v>294</v>
          </cell>
          <cell r="F3656">
            <v>0</v>
          </cell>
          <cell r="G3656">
            <v>2940</v>
          </cell>
          <cell r="H3656">
            <v>0</v>
          </cell>
        </row>
        <row r="3657">
          <cell r="B3657" t="str">
            <v>Total/UND</v>
          </cell>
          <cell r="G3657">
            <v>16118.409999999998</v>
          </cell>
          <cell r="H3657">
            <v>2235.86</v>
          </cell>
          <cell r="I3657">
            <v>18354.269999999997</v>
          </cell>
        </row>
        <row r="3659">
          <cell r="A3659">
            <v>108.18000000000009</v>
          </cell>
          <cell r="B3659" t="str">
            <v>LOSA L18 E=0.15M, H. .I.F'C=240KG/CM2, Ø3/8" @ 0.20M AD, ADIC. Ø1/2" @0.15M TEC. LA GINA</v>
          </cell>
          <cell r="C3659">
            <v>1</v>
          </cell>
          <cell r="D3659" t="str">
            <v>M3</v>
          </cell>
          <cell r="G3659">
            <v>16001.689999999999</v>
          </cell>
          <cell r="H3659">
            <v>2217.37</v>
          </cell>
          <cell r="I3659">
            <v>18219.059999999998</v>
          </cell>
        </row>
        <row r="3660">
          <cell r="B3660" t="str">
            <v>Volumen Análisis</v>
          </cell>
          <cell r="C3660">
            <v>1</v>
          </cell>
          <cell r="D3660" t="str">
            <v>M3</v>
          </cell>
        </row>
        <row r="3661">
          <cell r="B3661" t="str">
            <v>Materiales y Equipos</v>
          </cell>
        </row>
        <row r="3662">
          <cell r="A3662" t="str">
            <v>AE002</v>
          </cell>
          <cell r="B3662" t="str">
            <v>Acero Estruc. Grado 40-60, 1/2" x 20 a 30 pies</v>
          </cell>
          <cell r="C3662">
            <v>0.65</v>
          </cell>
          <cell r="D3662" t="str">
            <v>QQ</v>
          </cell>
          <cell r="E3662">
            <v>3220.3389830508477</v>
          </cell>
          <cell r="F3662">
            <v>579.66101694915255</v>
          </cell>
          <cell r="G3662">
            <v>2093.2199999999998</v>
          </cell>
          <cell r="H3662">
            <v>376.78</v>
          </cell>
        </row>
        <row r="3663">
          <cell r="A3663" t="str">
            <v>AE001</v>
          </cell>
          <cell r="B3663" t="str">
            <v>Acero Estruc. Grado 40-60, 3/8" x 20 a 30 pies</v>
          </cell>
          <cell r="C3663">
            <v>0.94599999999999995</v>
          </cell>
          <cell r="D3663" t="str">
            <v>QQ</v>
          </cell>
          <cell r="E3663">
            <v>3220.3389830508477</v>
          </cell>
          <cell r="F3663">
            <v>579.66101694915255</v>
          </cell>
          <cell r="G3663">
            <v>3046.44</v>
          </cell>
          <cell r="H3663">
            <v>548.36</v>
          </cell>
        </row>
        <row r="3664">
          <cell r="A3664" t="str">
            <v>HI003</v>
          </cell>
          <cell r="B3664" t="str">
            <v>Hormigón 240 Kg/cm2 (incluye bomba y colocación)</v>
          </cell>
          <cell r="C3664">
            <v>1.05</v>
          </cell>
          <cell r="D3664" t="str">
            <v>M3</v>
          </cell>
          <cell r="E3664">
            <v>6525.42372881356</v>
          </cell>
          <cell r="F3664">
            <v>1174.5762711864409</v>
          </cell>
          <cell r="G3664">
            <v>6851.69</v>
          </cell>
          <cell r="H3664">
            <v>1233.31</v>
          </cell>
        </row>
        <row r="3665">
          <cell r="A3665" t="str">
            <v>AE016</v>
          </cell>
          <cell r="B3665" t="str">
            <v>Alambre Galvanizado Calibre 18 (Varillas)</v>
          </cell>
          <cell r="C3665">
            <v>3.1920000000000002</v>
          </cell>
          <cell r="D3665" t="str">
            <v>LB</v>
          </cell>
          <cell r="E3665">
            <v>102.54237288135593</v>
          </cell>
          <cell r="F3665">
            <v>18.457627118644066</v>
          </cell>
          <cell r="G3665">
            <v>327.32</v>
          </cell>
          <cell r="H3665">
            <v>58.92</v>
          </cell>
        </row>
        <row r="3666">
          <cell r="B3666" t="str">
            <v>Mano de Obra</v>
          </cell>
        </row>
        <row r="3667">
          <cell r="A3667">
            <v>200.05999999999995</v>
          </cell>
          <cell r="B3667" t="str">
            <v>Coloc. acero normal</v>
          </cell>
          <cell r="C3667">
            <v>1.5960000000000001</v>
          </cell>
          <cell r="D3667" t="str">
            <v>QQ</v>
          </cell>
          <cell r="E3667">
            <v>465.55015207360725</v>
          </cell>
          <cell r="F3667">
            <v>0</v>
          </cell>
          <cell r="G3667">
            <v>743.02</v>
          </cell>
          <cell r="H3667">
            <v>0</v>
          </cell>
        </row>
        <row r="3668">
          <cell r="A3668">
            <v>300.02999999999997</v>
          </cell>
          <cell r="B3668" t="str">
            <v>Losas Planas hasta 3.00m de altura</v>
          </cell>
          <cell r="C3668">
            <v>10</v>
          </cell>
          <cell r="D3668" t="str">
            <v>M2</v>
          </cell>
          <cell r="E3668">
            <v>294</v>
          </cell>
          <cell r="F3668">
            <v>0</v>
          </cell>
          <cell r="G3668">
            <v>2940</v>
          </cell>
          <cell r="H3668">
            <v>0</v>
          </cell>
        </row>
        <row r="3669">
          <cell r="B3669" t="str">
            <v>Total/UND</v>
          </cell>
          <cell r="G3669">
            <v>16001.689999999999</v>
          </cell>
          <cell r="H3669">
            <v>2217.37</v>
          </cell>
          <cell r="I3669">
            <v>18219.059999999998</v>
          </cell>
        </row>
        <row r="3671">
          <cell r="A3671">
            <v>108.1900000000001</v>
          </cell>
          <cell r="B3671" t="str">
            <v>LOSA COLECTOR E=0.15M, H. .I.F'C=240KG/CM2, Ø1/2" @ 0.15 AD,DOBLE CAMADA</v>
          </cell>
          <cell r="C3671">
            <v>1</v>
          </cell>
          <cell r="D3671" t="str">
            <v>M3</v>
          </cell>
          <cell r="G3671">
            <v>32001.9</v>
          </cell>
          <cell r="H3671">
            <v>4908.1000000000004</v>
          </cell>
          <cell r="I3671">
            <v>36910</v>
          </cell>
        </row>
        <row r="3672">
          <cell r="B3672" t="str">
            <v>Volumen Análisis</v>
          </cell>
          <cell r="C3672">
            <v>1</v>
          </cell>
          <cell r="D3672" t="str">
            <v>M3</v>
          </cell>
        </row>
        <row r="3673">
          <cell r="B3673" t="str">
            <v>Materiales y Equipos</v>
          </cell>
        </row>
        <row r="3674">
          <cell r="A3674" t="str">
            <v>AE002</v>
          </cell>
          <cell r="B3674" t="str">
            <v>Acero Estruc. Grado 40-60, 1/2" x 20 a 30 pies</v>
          </cell>
          <cell r="C3674">
            <v>5.96</v>
          </cell>
          <cell r="D3674" t="str">
            <v>QQ</v>
          </cell>
          <cell r="E3674">
            <v>3220.3389830508477</v>
          </cell>
          <cell r="F3674">
            <v>579.66101694915255</v>
          </cell>
          <cell r="G3674">
            <v>19193.22</v>
          </cell>
          <cell r="H3674">
            <v>3454.78</v>
          </cell>
        </row>
        <row r="3675">
          <cell r="A3675" t="str">
            <v>AE001</v>
          </cell>
          <cell r="B3675" t="str">
            <v>Acero Estruc. Grado 40-60, 3/8" x 20 a 30 pies</v>
          </cell>
          <cell r="C3675">
            <v>0</v>
          </cell>
          <cell r="D3675" t="str">
            <v>QQ</v>
          </cell>
          <cell r="E3675">
            <v>3220.3389830508477</v>
          </cell>
          <cell r="F3675">
            <v>579.66101694915255</v>
          </cell>
          <cell r="G3675">
            <v>0</v>
          </cell>
          <cell r="H3675">
            <v>0</v>
          </cell>
        </row>
        <row r="3676">
          <cell r="A3676" t="str">
            <v>HI003</v>
          </cell>
          <cell r="B3676" t="str">
            <v>Hormigón 240 Kg/cm2 (incluye bomba y colocación)</v>
          </cell>
          <cell r="C3676">
            <v>1.05</v>
          </cell>
          <cell r="D3676" t="str">
            <v>M3</v>
          </cell>
          <cell r="E3676">
            <v>6525.42372881356</v>
          </cell>
          <cell r="F3676">
            <v>1174.5762711864409</v>
          </cell>
          <cell r="G3676">
            <v>6851.69</v>
          </cell>
          <cell r="H3676">
            <v>1233.31</v>
          </cell>
        </row>
        <row r="3677">
          <cell r="A3677" t="str">
            <v>AE016</v>
          </cell>
          <cell r="B3677" t="str">
            <v>Alambre Galvanizado Calibre 18 (Varillas)</v>
          </cell>
          <cell r="C3677">
            <v>11.92</v>
          </cell>
          <cell r="D3677" t="str">
            <v>LB</v>
          </cell>
          <cell r="E3677">
            <v>102.54237288135593</v>
          </cell>
          <cell r="F3677">
            <v>18.457627118644066</v>
          </cell>
          <cell r="G3677">
            <v>1222.31</v>
          </cell>
          <cell r="H3677">
            <v>220.01</v>
          </cell>
        </row>
        <row r="3678">
          <cell r="B3678" t="str">
            <v>Mano de Obra</v>
          </cell>
        </row>
        <row r="3679">
          <cell r="A3679">
            <v>200.05999999999995</v>
          </cell>
          <cell r="B3679" t="str">
            <v>Coloc. acero normal</v>
          </cell>
          <cell r="C3679">
            <v>5.96</v>
          </cell>
          <cell r="D3679" t="str">
            <v>QQ</v>
          </cell>
          <cell r="E3679">
            <v>465.55015207360725</v>
          </cell>
          <cell r="F3679">
            <v>0</v>
          </cell>
          <cell r="G3679">
            <v>2774.68</v>
          </cell>
          <cell r="H3679">
            <v>0</v>
          </cell>
        </row>
        <row r="3680">
          <cell r="A3680">
            <v>300.02999999999997</v>
          </cell>
          <cell r="B3680" t="str">
            <v>Losas Planas hasta 3.00m de altura</v>
          </cell>
          <cell r="C3680">
            <v>6.666666666666667</v>
          </cell>
          <cell r="D3680" t="str">
            <v>M2</v>
          </cell>
          <cell r="E3680">
            <v>294</v>
          </cell>
          <cell r="F3680">
            <v>0</v>
          </cell>
          <cell r="G3680">
            <v>1960</v>
          </cell>
          <cell r="H3680">
            <v>0</v>
          </cell>
        </row>
        <row r="3681">
          <cell r="B3681" t="str">
            <v>Total/UND</v>
          </cell>
          <cell r="G3681">
            <v>32001.9</v>
          </cell>
          <cell r="H3681">
            <v>4908.1000000000004</v>
          </cell>
          <cell r="I3681">
            <v>36910</v>
          </cell>
        </row>
        <row r="3683">
          <cell r="A3683">
            <v>108.2000000000001</v>
          </cell>
          <cell r="B3683" t="str">
            <v>LOSA DE TECHO  E=0.12M, F'C=210KG/CM2, X-X Ø3/8"@0.18M, Y-Y Ø3/8"@0.18M, ADICIONALES Ø3/8" @0.20M  (CAPILLA SAN MARTÍN)</v>
          </cell>
          <cell r="C3683">
            <v>1</v>
          </cell>
          <cell r="D3683" t="str">
            <v>M3</v>
          </cell>
          <cell r="G3683">
            <v>18374.73</v>
          </cell>
          <cell r="H3683">
            <v>2587.58</v>
          </cell>
          <cell r="I3683">
            <v>20962.309999999998</v>
          </cell>
        </row>
        <row r="3684">
          <cell r="B3684" t="str">
            <v>Volumen Análisis</v>
          </cell>
          <cell r="C3684">
            <v>1</v>
          </cell>
          <cell r="D3684" t="str">
            <v>M3</v>
          </cell>
        </row>
        <row r="3685">
          <cell r="B3685" t="str">
            <v>Materiales y Equipos</v>
          </cell>
        </row>
        <row r="3686">
          <cell r="A3686" t="str">
            <v>AE002</v>
          </cell>
          <cell r="B3686" t="str">
            <v>Acero Estruc. Grado 40-60, 1/2" x 20 a 30 pies</v>
          </cell>
          <cell r="C3686">
            <v>0</v>
          </cell>
          <cell r="D3686" t="str">
            <v>QQ</v>
          </cell>
          <cell r="E3686">
            <v>3220.3389830508477</v>
          </cell>
          <cell r="F3686">
            <v>579.66101694915255</v>
          </cell>
          <cell r="G3686">
            <v>0</v>
          </cell>
          <cell r="H3686">
            <v>0</v>
          </cell>
        </row>
        <row r="3687">
          <cell r="A3687" t="str">
            <v>AE001</v>
          </cell>
          <cell r="B3687" t="str">
            <v>Acero Estruc. Grado 40-60, 3/8" x 20 a 30 pies</v>
          </cell>
          <cell r="C3687">
            <v>2.2000000000000002</v>
          </cell>
          <cell r="D3687" t="str">
            <v>QQ</v>
          </cell>
          <cell r="E3687">
            <v>3220.3389830508477</v>
          </cell>
          <cell r="F3687">
            <v>579.66101694915255</v>
          </cell>
          <cell r="G3687">
            <v>7084.75</v>
          </cell>
          <cell r="H3687">
            <v>1275.25</v>
          </cell>
        </row>
        <row r="3688">
          <cell r="A3688" t="str">
            <v>HI002</v>
          </cell>
          <cell r="B3688" t="str">
            <v>Hormigón 210 Kg/cm2 (incluye bomba y colocación)</v>
          </cell>
          <cell r="C3688">
            <v>1.1000000000000001</v>
          </cell>
          <cell r="D3688" t="str">
            <v>M3</v>
          </cell>
          <cell r="E3688">
            <v>6217.7966101694919</v>
          </cell>
          <cell r="F3688">
            <v>1119.2033898305085</v>
          </cell>
          <cell r="G3688">
            <v>6839.58</v>
          </cell>
          <cell r="H3688">
            <v>1231.1199999999999</v>
          </cell>
        </row>
        <row r="3689">
          <cell r="A3689" t="str">
            <v>AE016</v>
          </cell>
          <cell r="B3689" t="str">
            <v>Alambre Galvanizado Calibre 18 (Varillas)</v>
          </cell>
          <cell r="C3689">
            <v>4.4000000000000004</v>
          </cell>
          <cell r="D3689" t="str">
            <v>LB</v>
          </cell>
          <cell r="E3689">
            <v>102.54237288135593</v>
          </cell>
          <cell r="F3689">
            <v>18.457627118644066</v>
          </cell>
          <cell r="G3689">
            <v>451.19</v>
          </cell>
          <cell r="H3689">
            <v>81.209999999999994</v>
          </cell>
        </row>
        <row r="3690">
          <cell r="B3690" t="str">
            <v>Mano de Obra</v>
          </cell>
        </row>
        <row r="3691">
          <cell r="A3691">
            <v>200.05999999999995</v>
          </cell>
          <cell r="B3691" t="str">
            <v>Coloc. acero normal</v>
          </cell>
          <cell r="C3691">
            <v>2.2000000000000002</v>
          </cell>
          <cell r="D3691" t="str">
            <v>QQ</v>
          </cell>
          <cell r="E3691">
            <v>465.55015207360725</v>
          </cell>
          <cell r="F3691">
            <v>0</v>
          </cell>
          <cell r="G3691">
            <v>1024.21</v>
          </cell>
          <cell r="H3691">
            <v>0</v>
          </cell>
        </row>
        <row r="3692">
          <cell r="A3692">
            <v>300.12999999999988</v>
          </cell>
          <cell r="B3692" t="str">
            <v xml:space="preserve">Losas Planas &gt; 3.50m altura hasta 4.00m </v>
          </cell>
          <cell r="C3692">
            <v>8.3333333333333339</v>
          </cell>
          <cell r="D3692" t="str">
            <v>M2</v>
          </cell>
          <cell r="E3692">
            <v>357</v>
          </cell>
          <cell r="F3692">
            <v>0</v>
          </cell>
          <cell r="G3692">
            <v>2975</v>
          </cell>
          <cell r="H3692">
            <v>0</v>
          </cell>
        </row>
        <row r="3693">
          <cell r="B3693" t="str">
            <v>Total/UND</v>
          </cell>
          <cell r="G3693">
            <v>18374.73</v>
          </cell>
          <cell r="H3693">
            <v>2587.58</v>
          </cell>
          <cell r="I3693">
            <v>20962.309999999998</v>
          </cell>
        </row>
        <row r="3695">
          <cell r="A3695">
            <v>108.21000000000011</v>
          </cell>
          <cell r="B3695" t="str">
            <v>LOSA DE TECHO (4 AGUAS)   E=0.12M, F'C=210KG/CM2, X-X Ø3/8"@0.20M, Y-Y Ø3/8"@0.20M (CAPILLA SAN MARTÍN)</v>
          </cell>
          <cell r="C3695">
            <v>1</v>
          </cell>
          <cell r="D3695" t="str">
            <v>M3</v>
          </cell>
          <cell r="G3695">
            <v>19108.79</v>
          </cell>
          <cell r="H3695">
            <v>2599.9199999999996</v>
          </cell>
          <cell r="I3695">
            <v>21708.71</v>
          </cell>
        </row>
        <row r="3696">
          <cell r="B3696" t="str">
            <v>Volumen Análisis</v>
          </cell>
          <cell r="C3696">
            <v>1</v>
          </cell>
          <cell r="D3696" t="str">
            <v>M3</v>
          </cell>
        </row>
        <row r="3697">
          <cell r="B3697" t="str">
            <v>Materiales y Equipos</v>
          </cell>
        </row>
        <row r="3698">
          <cell r="A3698" t="str">
            <v>AE002</v>
          </cell>
          <cell r="B3698" t="str">
            <v>Acero Estruc. Grado 40-60, 1/2" x 20 a 30 pies</v>
          </cell>
          <cell r="C3698">
            <v>0</v>
          </cell>
          <cell r="D3698" t="str">
            <v>QQ</v>
          </cell>
          <cell r="E3698">
            <v>3220.3389830508477</v>
          </cell>
          <cell r="F3698">
            <v>579.66101694915255</v>
          </cell>
          <cell r="G3698">
            <v>0</v>
          </cell>
          <cell r="H3698">
            <v>0</v>
          </cell>
        </row>
        <row r="3699">
          <cell r="A3699" t="str">
            <v>AE001</v>
          </cell>
          <cell r="B3699" t="str">
            <v>Acero Estruc. Grado 40-60, 3/8" x 20 a 30 pies</v>
          </cell>
          <cell r="C3699">
            <v>2.2200000000000002</v>
          </cell>
          <cell r="D3699" t="str">
            <v>QQ</v>
          </cell>
          <cell r="E3699">
            <v>3220.3389830508477</v>
          </cell>
          <cell r="F3699">
            <v>579.66101694915255</v>
          </cell>
          <cell r="G3699">
            <v>7149.15</v>
          </cell>
          <cell r="H3699">
            <v>1286.8499999999999</v>
          </cell>
        </row>
        <row r="3700">
          <cell r="A3700" t="str">
            <v>HI002</v>
          </cell>
          <cell r="B3700" t="str">
            <v>Hormigón 210 Kg/cm2 (incluye bomba y colocación)</v>
          </cell>
          <cell r="C3700">
            <v>1.1000000000000001</v>
          </cell>
          <cell r="D3700" t="str">
            <v>M3</v>
          </cell>
          <cell r="E3700">
            <v>6217.7966101694919</v>
          </cell>
          <cell r="F3700">
            <v>1119.2033898305085</v>
          </cell>
          <cell r="G3700">
            <v>6839.58</v>
          </cell>
          <cell r="H3700">
            <v>1231.1199999999999</v>
          </cell>
        </row>
        <row r="3701">
          <cell r="A3701" t="str">
            <v>AE016</v>
          </cell>
          <cell r="B3701" t="str">
            <v>Alambre Galvanizado Calibre 18 (Varillas)</v>
          </cell>
          <cell r="C3701">
            <v>4.4400000000000004</v>
          </cell>
          <cell r="D3701" t="str">
            <v>LB</v>
          </cell>
          <cell r="E3701">
            <v>102.54237288135593</v>
          </cell>
          <cell r="F3701">
            <v>18.457627118644066</v>
          </cell>
          <cell r="G3701">
            <v>455.29</v>
          </cell>
          <cell r="H3701">
            <v>81.95</v>
          </cell>
        </row>
        <row r="3702">
          <cell r="B3702" t="str">
            <v>Mano de Obra</v>
          </cell>
        </row>
        <row r="3703">
          <cell r="A3703">
            <v>200.05999999999995</v>
          </cell>
          <cell r="B3703" t="str">
            <v>Coloc. acero normal</v>
          </cell>
          <cell r="C3703">
            <v>2.2200000000000002</v>
          </cell>
          <cell r="D3703" t="str">
            <v>QQ</v>
          </cell>
          <cell r="E3703">
            <v>465.55015207360725</v>
          </cell>
          <cell r="F3703">
            <v>0</v>
          </cell>
          <cell r="G3703">
            <v>1033.52</v>
          </cell>
          <cell r="H3703">
            <v>0</v>
          </cell>
        </row>
        <row r="3704">
          <cell r="A3704">
            <v>300.09999999999991</v>
          </cell>
          <cell r="B3704" t="str">
            <v>Losas inclinadas &gt; de 2 limas hasta altura de 3.00m</v>
          </cell>
          <cell r="C3704">
            <v>8.3333333333333339</v>
          </cell>
          <cell r="D3704" t="str">
            <v>M2</v>
          </cell>
          <cell r="E3704">
            <v>435.75</v>
          </cell>
          <cell r="F3704">
            <v>0</v>
          </cell>
          <cell r="G3704">
            <v>3631.25</v>
          </cell>
          <cell r="H3704">
            <v>0</v>
          </cell>
        </row>
        <row r="3705">
          <cell r="B3705" t="str">
            <v>Total/UND</v>
          </cell>
          <cell r="G3705">
            <v>19108.79</v>
          </cell>
          <cell r="H3705">
            <v>2599.9199999999996</v>
          </cell>
          <cell r="I3705">
            <v>21708.71</v>
          </cell>
        </row>
        <row r="3707">
          <cell r="A3707">
            <v>108.22000000000011</v>
          </cell>
          <cell r="B3707" t="str">
            <v>Losa de Techo e=0.15m, F'C=210KG/CM2, X-X Ø1/2"@0.15m, Y-Y Ø 3/8 @0.18.y  D, adic. Ø3/8 @0.35m. COLECTOR MIRADOR NORTE</v>
          </cell>
          <cell r="C3707">
            <v>1</v>
          </cell>
          <cell r="D3707" t="str">
            <v>M3</v>
          </cell>
          <cell r="G3707">
            <v>76275.67</v>
          </cell>
          <cell r="H3707">
            <v>12523.76</v>
          </cell>
          <cell r="I3707">
            <v>88799.43</v>
          </cell>
        </row>
        <row r="3708">
          <cell r="B3708" t="str">
            <v>Volumen Análisis</v>
          </cell>
          <cell r="C3708">
            <v>1</v>
          </cell>
          <cell r="D3708" t="str">
            <v>M3</v>
          </cell>
        </row>
        <row r="3709">
          <cell r="B3709" t="str">
            <v>Materiales y Equipos</v>
          </cell>
        </row>
        <row r="3710">
          <cell r="A3710" t="str">
            <v>AE002</v>
          </cell>
          <cell r="B3710" t="str">
            <v>Acero Estruc. Grado 40-60, 1/2" x 20 a 30 pies</v>
          </cell>
          <cell r="C3710">
            <v>3.66</v>
          </cell>
          <cell r="D3710" t="str">
            <v>QQ</v>
          </cell>
          <cell r="E3710">
            <v>3220.3389830508477</v>
          </cell>
          <cell r="F3710">
            <v>579.66101694915255</v>
          </cell>
          <cell r="G3710">
            <v>11786.44</v>
          </cell>
          <cell r="H3710">
            <v>2121.56</v>
          </cell>
        </row>
        <row r="3711">
          <cell r="A3711" t="str">
            <v>AE001</v>
          </cell>
          <cell r="B3711" t="str">
            <v>Acero Estruc. Grado 40-60, 3/8" x 20 a 30 pies</v>
          </cell>
          <cell r="C3711">
            <v>4.49</v>
          </cell>
          <cell r="D3711" t="str">
            <v>QQ</v>
          </cell>
          <cell r="E3711">
            <v>3220.3389830508477</v>
          </cell>
          <cell r="F3711">
            <v>579.66101694915255</v>
          </cell>
          <cell r="G3711">
            <v>14459.32</v>
          </cell>
          <cell r="H3711">
            <v>2602.6799999999998</v>
          </cell>
        </row>
        <row r="3712">
          <cell r="A3712" t="str">
            <v>HI002</v>
          </cell>
          <cell r="B3712" t="str">
            <v>Hormigón 210 Kg/cm2 (incluye bomba y colocación)</v>
          </cell>
          <cell r="C3712">
            <v>6.7</v>
          </cell>
          <cell r="D3712" t="str">
            <v>M3</v>
          </cell>
          <cell r="E3712">
            <v>6217.7966101694919</v>
          </cell>
          <cell r="F3712">
            <v>1119.2033898305085</v>
          </cell>
          <cell r="G3712">
            <v>41659.24</v>
          </cell>
          <cell r="H3712">
            <v>7498.66</v>
          </cell>
        </row>
        <row r="3713">
          <cell r="A3713" t="str">
            <v>AE016</v>
          </cell>
          <cell r="B3713" t="str">
            <v>Alambre Galvanizado Calibre 18 (Varillas)</v>
          </cell>
          <cell r="C3713">
            <v>16.3</v>
          </cell>
          <cell r="D3713" t="str">
            <v>LB</v>
          </cell>
          <cell r="E3713">
            <v>102.54237288135593</v>
          </cell>
          <cell r="F3713">
            <v>18.457627118644066</v>
          </cell>
          <cell r="G3713">
            <v>1671.44</v>
          </cell>
          <cell r="H3713">
            <v>300.86</v>
          </cell>
        </row>
        <row r="3714">
          <cell r="B3714" t="str">
            <v>Mano de Obra</v>
          </cell>
        </row>
        <row r="3715">
          <cell r="A3715">
            <v>200.05999999999995</v>
          </cell>
          <cell r="B3715" t="str">
            <v>Coloc. acero normal</v>
          </cell>
          <cell r="C3715">
            <v>8.15</v>
          </cell>
          <cell r="D3715" t="str">
            <v>QQ</v>
          </cell>
          <cell r="E3715">
            <v>465.55015207360725</v>
          </cell>
          <cell r="F3715">
            <v>0</v>
          </cell>
          <cell r="G3715">
            <v>3794.23</v>
          </cell>
          <cell r="H3715">
            <v>0</v>
          </cell>
        </row>
        <row r="3716">
          <cell r="A3716">
            <v>300.09999999999991</v>
          </cell>
          <cell r="B3716" t="str">
            <v>Losas inclinadas &gt; de 2 limas hasta altura de 3.00m</v>
          </cell>
          <cell r="C3716">
            <v>6.666666666666667</v>
          </cell>
          <cell r="D3716" t="str">
            <v>M2</v>
          </cell>
          <cell r="E3716">
            <v>435.75</v>
          </cell>
          <cell r="F3716">
            <v>0</v>
          </cell>
          <cell r="G3716">
            <v>2905</v>
          </cell>
          <cell r="H3716">
            <v>0</v>
          </cell>
        </row>
        <row r="3717">
          <cell r="B3717" t="str">
            <v>Total/UND</v>
          </cell>
          <cell r="G3717">
            <v>76275.67</v>
          </cell>
          <cell r="H3717">
            <v>12523.76</v>
          </cell>
          <cell r="I3717">
            <v>88799.43</v>
          </cell>
        </row>
        <row r="3719">
          <cell r="A3719">
            <v>108.23000000000012</v>
          </cell>
          <cell r="B3719" t="str">
            <v>LOSA DE TECHO (4 AGUAS)   E=0.12M, F'C=210KG/CM2, X-X Ø3/8"@0.20M, Y-Y Ø3/8"@0.20M (CAPILLA SAN MARTÍN)</v>
          </cell>
          <cell r="C3719">
            <v>1</v>
          </cell>
          <cell r="D3719" t="str">
            <v>M3</v>
          </cell>
          <cell r="G3719">
            <v>19108.79</v>
          </cell>
          <cell r="H3719">
            <v>2599.9199999999996</v>
          </cell>
          <cell r="I3719">
            <v>21708.71</v>
          </cell>
        </row>
        <row r="3720">
          <cell r="B3720" t="str">
            <v>Volumen Análisis</v>
          </cell>
          <cell r="C3720">
            <v>1</v>
          </cell>
          <cell r="D3720" t="str">
            <v>M3</v>
          </cell>
        </row>
        <row r="3721">
          <cell r="B3721" t="str">
            <v>Materiales y Equipos</v>
          </cell>
        </row>
        <row r="3722">
          <cell r="A3722" t="str">
            <v>AE002</v>
          </cell>
          <cell r="B3722" t="str">
            <v>Acero Estruc. Grado 40-60, 1/2" x 20 a 30 pies</v>
          </cell>
          <cell r="C3722">
            <v>0</v>
          </cell>
          <cell r="D3722" t="str">
            <v>QQ</v>
          </cell>
          <cell r="E3722">
            <v>3220.3389830508477</v>
          </cell>
          <cell r="F3722">
            <v>579.66101694915255</v>
          </cell>
          <cell r="G3722">
            <v>0</v>
          </cell>
          <cell r="H3722">
            <v>0</v>
          </cell>
        </row>
        <row r="3723">
          <cell r="A3723" t="str">
            <v>AE001</v>
          </cell>
          <cell r="B3723" t="str">
            <v>Acero Estruc. Grado 40-60, 3/8" x 20 a 30 pies</v>
          </cell>
          <cell r="C3723">
            <v>2.2200000000000002</v>
          </cell>
          <cell r="D3723" t="str">
            <v>QQ</v>
          </cell>
          <cell r="E3723">
            <v>3220.3389830508477</v>
          </cell>
          <cell r="F3723">
            <v>579.66101694915255</v>
          </cell>
          <cell r="G3723">
            <v>7149.15</v>
          </cell>
          <cell r="H3723">
            <v>1286.8499999999999</v>
          </cell>
        </row>
        <row r="3724">
          <cell r="A3724" t="str">
            <v>HI002</v>
          </cell>
          <cell r="B3724" t="str">
            <v>Hormigón 210 Kg/cm2 (incluye bomba y colocación)</v>
          </cell>
          <cell r="C3724">
            <v>1.1000000000000001</v>
          </cell>
          <cell r="D3724" t="str">
            <v>M3</v>
          </cell>
          <cell r="E3724">
            <v>6217.7966101694919</v>
          </cell>
          <cell r="F3724">
            <v>1119.2033898305085</v>
          </cell>
          <cell r="G3724">
            <v>6839.58</v>
          </cell>
          <cell r="H3724">
            <v>1231.1199999999999</v>
          </cell>
        </row>
        <row r="3725">
          <cell r="A3725" t="str">
            <v>AE016</v>
          </cell>
          <cell r="B3725" t="str">
            <v>Alambre Galvanizado Calibre 18 (Varillas)</v>
          </cell>
          <cell r="C3725">
            <v>4.4400000000000004</v>
          </cell>
          <cell r="D3725" t="str">
            <v>LB</v>
          </cell>
          <cell r="E3725">
            <v>102.54237288135593</v>
          </cell>
          <cell r="F3725">
            <v>18.457627118644066</v>
          </cell>
          <cell r="G3725">
            <v>455.29</v>
          </cell>
          <cell r="H3725">
            <v>81.95</v>
          </cell>
        </row>
        <row r="3726">
          <cell r="B3726" t="str">
            <v>Mano de Obra</v>
          </cell>
        </row>
        <row r="3727">
          <cell r="A3727">
            <v>200.05999999999995</v>
          </cell>
          <cell r="B3727" t="str">
            <v>Coloc. acero normal</v>
          </cell>
          <cell r="C3727">
            <v>2.2200000000000002</v>
          </cell>
          <cell r="D3727" t="str">
            <v>QQ</v>
          </cell>
          <cell r="E3727">
            <v>465.55015207360725</v>
          </cell>
          <cell r="F3727">
            <v>0</v>
          </cell>
          <cell r="G3727">
            <v>1033.52</v>
          </cell>
          <cell r="H3727">
            <v>0</v>
          </cell>
        </row>
        <row r="3728">
          <cell r="A3728">
            <v>300.09999999999991</v>
          </cell>
          <cell r="B3728" t="str">
            <v>Losas inclinadas &gt; de 2 limas hasta altura de 3.00m</v>
          </cell>
          <cell r="C3728">
            <v>8.3333333333333339</v>
          </cell>
          <cell r="D3728" t="str">
            <v>M2</v>
          </cell>
          <cell r="E3728">
            <v>435.75</v>
          </cell>
          <cell r="F3728">
            <v>0</v>
          </cell>
          <cell r="G3728">
            <v>3631.25</v>
          </cell>
          <cell r="H3728">
            <v>0</v>
          </cell>
        </row>
        <row r="3729">
          <cell r="B3729" t="str">
            <v>Total/UND</v>
          </cell>
          <cell r="G3729">
            <v>19108.79</v>
          </cell>
          <cell r="H3729">
            <v>2599.9199999999996</v>
          </cell>
          <cell r="I3729">
            <v>21708.71</v>
          </cell>
        </row>
        <row r="3731">
          <cell r="A3731">
            <v>110</v>
          </cell>
          <cell r="B3731" t="str">
            <v>RAMPAS DE ESCALERAS</v>
          </cell>
        </row>
        <row r="3732">
          <cell r="A3732">
            <v>110.01</v>
          </cell>
          <cell r="B3732" t="str">
            <v>RAMPA ESCALERA HA E=0.12m 1/2"@0.20m Y 3/8"@0.20m 1:2:4 CON LIGADORA Y WINCHE</v>
          </cell>
          <cell r="C3732">
            <v>1</v>
          </cell>
          <cell r="D3732" t="str">
            <v>M3</v>
          </cell>
          <cell r="G3732">
            <v>28034.959999999999</v>
          </cell>
          <cell r="H3732">
            <v>2229.65</v>
          </cell>
          <cell r="I3732">
            <v>30264.61</v>
          </cell>
        </row>
        <row r="3733">
          <cell r="B3733" t="str">
            <v>Rampa HA e=0.12m 1/2"@0.20m y 3/8" @ 0.20m</v>
          </cell>
        </row>
        <row r="3734">
          <cell r="B3734" t="str">
            <v>Volumen Análisis</v>
          </cell>
          <cell r="C3734">
            <v>1</v>
          </cell>
          <cell r="D3734" t="str">
            <v>M3</v>
          </cell>
        </row>
        <row r="3735">
          <cell r="B3735" t="str">
            <v>Materiales y Equipos</v>
          </cell>
        </row>
        <row r="3736">
          <cell r="B3736" t="str">
            <v>Acero - Cuantía QQ/M3</v>
          </cell>
          <cell r="C3736">
            <v>2.85</v>
          </cell>
          <cell r="D3736" t="str">
            <v>QQ</v>
          </cell>
          <cell r="E3736">
            <v>2245.7600000000002</v>
          </cell>
          <cell r="F3736">
            <v>404.23680000000002</v>
          </cell>
          <cell r="G3736">
            <v>6400.42</v>
          </cell>
          <cell r="H3736">
            <v>1152.07</v>
          </cell>
        </row>
        <row r="3737">
          <cell r="B3737" t="str">
            <v>Vaciado y ligado Hormigón 1:2:4 - 10% desp</v>
          </cell>
          <cell r="C3737">
            <v>1.1000000000000001</v>
          </cell>
          <cell r="D3737" t="str">
            <v>M3</v>
          </cell>
          <cell r="E3737">
            <v>5187.6400000000003</v>
          </cell>
          <cell r="F3737">
            <v>933.77520000000004</v>
          </cell>
          <cell r="G3737">
            <v>5706.4</v>
          </cell>
          <cell r="H3737">
            <v>1027.1500000000001</v>
          </cell>
        </row>
        <row r="3738">
          <cell r="B3738" t="str">
            <v>Alambre Dulce No. 18</v>
          </cell>
          <cell r="C3738">
            <v>5.7</v>
          </cell>
          <cell r="D3738" t="str">
            <v>LB</v>
          </cell>
          <cell r="E3738">
            <v>49.15</v>
          </cell>
          <cell r="F3738">
            <v>8.8469999999999995</v>
          </cell>
          <cell r="G3738">
            <v>280.16000000000003</v>
          </cell>
          <cell r="H3738">
            <v>50.43</v>
          </cell>
        </row>
        <row r="3739">
          <cell r="B3739" t="str">
            <v>Mano de Obra</v>
          </cell>
        </row>
        <row r="3740">
          <cell r="B3740" t="str">
            <v>Mano de Obra Acero por rampa</v>
          </cell>
          <cell r="C3740">
            <v>2</v>
          </cell>
          <cell r="D3740" t="str">
            <v>UND</v>
          </cell>
          <cell r="E3740">
            <v>2836.49</v>
          </cell>
          <cell r="F3740">
            <v>0</v>
          </cell>
          <cell r="G3740">
            <v>5672.98</v>
          </cell>
          <cell r="H3740">
            <v>0</v>
          </cell>
        </row>
        <row r="3741">
          <cell r="B3741" t="str">
            <v>Encofrado Rampa Esc. 2 tramos Todo Costo</v>
          </cell>
          <cell r="C3741">
            <v>1</v>
          </cell>
          <cell r="D3741" t="str">
            <v>UND</v>
          </cell>
          <cell r="E3741">
            <v>9975</v>
          </cell>
          <cell r="F3741">
            <v>0</v>
          </cell>
          <cell r="G3741">
            <v>9975</v>
          </cell>
          <cell r="H3741">
            <v>0</v>
          </cell>
        </row>
        <row r="3742">
          <cell r="B3742" t="str">
            <v>Total/UND</v>
          </cell>
          <cell r="G3742">
            <v>28034.959999999999</v>
          </cell>
          <cell r="H3742">
            <v>2229.65</v>
          </cell>
          <cell r="I3742">
            <v>30264.61</v>
          </cell>
        </row>
        <row r="3744">
          <cell r="A3744">
            <v>110.02000000000001</v>
          </cell>
          <cell r="B3744" t="str">
            <v>RAMPA ESCALERA HA E=0.12m 1/2"@0.14m Y 3/8"@0.22m 1:2:4 CON LIGADORA Y WINCHE</v>
          </cell>
          <cell r="C3744">
            <v>1</v>
          </cell>
          <cell r="D3744" t="str">
            <v>M3</v>
          </cell>
          <cell r="G3744">
            <v>25251.239999999998</v>
          </cell>
          <cell r="H3744">
            <v>1728.5900000000001</v>
          </cell>
          <cell r="I3744">
            <v>26979.829999999998</v>
          </cell>
        </row>
        <row r="3745">
          <cell r="B3745" t="str">
            <v>Rampa HA e=0.12m 1/2"@0.14m y 3/8" @ 0.22m</v>
          </cell>
        </row>
        <row r="3746">
          <cell r="B3746" t="str">
            <v>Volumen Análisis</v>
          </cell>
          <cell r="C3746">
            <v>1</v>
          </cell>
          <cell r="D3746" t="str">
            <v>M3</v>
          </cell>
        </row>
        <row r="3747">
          <cell r="B3747" t="str">
            <v>Materiales y Equipos</v>
          </cell>
        </row>
        <row r="3748">
          <cell r="A3748" t="str">
            <v>AE002</v>
          </cell>
          <cell r="B3748" t="str">
            <v>Acero Estruc. Grado 40-60, 1/2" x 20 a 30 pies</v>
          </cell>
          <cell r="C3748">
            <v>2.8450000000000002</v>
          </cell>
          <cell r="D3748" t="str">
            <v>QQ</v>
          </cell>
          <cell r="E3748">
            <v>2796.6101694915255</v>
          </cell>
          <cell r="F3748">
            <v>503.38983050847457</v>
          </cell>
          <cell r="G3748">
            <v>0</v>
          </cell>
          <cell r="H3748">
            <v>0</v>
          </cell>
        </row>
        <row r="3749">
          <cell r="A3749" t="str">
            <v>AE001</v>
          </cell>
          <cell r="B3749" t="str">
            <v>Acero Estruc. Grado 40-60, 3/8" x 20 a 30 pies</v>
          </cell>
          <cell r="C3749">
            <v>1.389</v>
          </cell>
          <cell r="D3749" t="str">
            <v>QQ</v>
          </cell>
          <cell r="E3749">
            <v>2796.6101694915255</v>
          </cell>
          <cell r="F3749">
            <v>503.38983050847457</v>
          </cell>
          <cell r="G3749">
            <v>3620.49</v>
          </cell>
          <cell r="H3749">
            <v>651.69000000000005</v>
          </cell>
        </row>
        <row r="3750">
          <cell r="B3750" t="str">
            <v>Vaciado y ligado Hormigón 1:2:4 - 10% desp</v>
          </cell>
          <cell r="C3750">
            <v>1.1000000000000001</v>
          </cell>
          <cell r="D3750" t="str">
            <v>M3</v>
          </cell>
          <cell r="E3750">
            <v>5187.6400000000003</v>
          </cell>
          <cell r="F3750">
            <v>933.77520000000004</v>
          </cell>
          <cell r="G3750">
            <v>5706.4</v>
          </cell>
          <cell r="H3750">
            <v>1027.1500000000001</v>
          </cell>
        </row>
        <row r="3751">
          <cell r="B3751" t="str">
            <v>Alambre Dulce No. 18</v>
          </cell>
          <cell r="C3751">
            <v>5.6230000000000002</v>
          </cell>
          <cell r="D3751" t="str">
            <v>LB</v>
          </cell>
          <cell r="E3751">
            <v>49.15</v>
          </cell>
          <cell r="F3751">
            <v>8.8469999999999995</v>
          </cell>
          <cell r="G3751">
            <v>276.37</v>
          </cell>
          <cell r="H3751">
            <v>49.75</v>
          </cell>
        </row>
        <row r="3752">
          <cell r="B3752" t="str">
            <v>Mano de Obra</v>
          </cell>
        </row>
        <row r="3753">
          <cell r="B3753" t="str">
            <v>Mano de Obra Acero por rampa</v>
          </cell>
          <cell r="C3753">
            <v>2</v>
          </cell>
          <cell r="D3753" t="str">
            <v>UND</v>
          </cell>
          <cell r="E3753">
            <v>2836.49</v>
          </cell>
          <cell r="F3753">
            <v>0</v>
          </cell>
          <cell r="G3753">
            <v>5672.98</v>
          </cell>
          <cell r="H3753">
            <v>0</v>
          </cell>
        </row>
        <row r="3754">
          <cell r="B3754" t="str">
            <v>Encofrado Rampa Esc. 2 tramos Todo Costo</v>
          </cell>
          <cell r="C3754">
            <v>1</v>
          </cell>
          <cell r="D3754" t="str">
            <v>UND</v>
          </cell>
          <cell r="E3754">
            <v>9975</v>
          </cell>
          <cell r="F3754">
            <v>0</v>
          </cell>
          <cell r="G3754">
            <v>9975</v>
          </cell>
          <cell r="H3754">
            <v>0</v>
          </cell>
        </row>
        <row r="3755">
          <cell r="B3755" t="str">
            <v>Total/UND</v>
          </cell>
          <cell r="G3755">
            <v>25251.239999999998</v>
          </cell>
          <cell r="H3755">
            <v>1728.5900000000001</v>
          </cell>
          <cell r="I3755">
            <v>26979.829999999998</v>
          </cell>
        </row>
        <row r="3757">
          <cell r="A3757">
            <v>110.03000000000002</v>
          </cell>
          <cell r="B3757" t="str">
            <v>RAMPA ESCALERA HA E=0.15m 1/2"@0.15m Y 3/8"@0.25m HI 240KG/CM2 LA GINA</v>
          </cell>
          <cell r="C3757">
            <v>1</v>
          </cell>
          <cell r="D3757" t="str">
            <v>M3</v>
          </cell>
          <cell r="G3757">
            <v>25195.949999999997</v>
          </cell>
          <cell r="H3757">
            <v>1718.63</v>
          </cell>
          <cell r="I3757">
            <v>26914.579999999998</v>
          </cell>
        </row>
        <row r="3758">
          <cell r="B3758" t="str">
            <v>Volumen Análisis</v>
          </cell>
          <cell r="C3758">
            <v>1</v>
          </cell>
          <cell r="D3758" t="str">
            <v>M3</v>
          </cell>
        </row>
        <row r="3759">
          <cell r="B3759" t="str">
            <v>Materiales y Equipos</v>
          </cell>
        </row>
        <row r="3760">
          <cell r="A3760" t="str">
            <v>AE002</v>
          </cell>
          <cell r="B3760" t="str">
            <v>Acero Estruc. Grado 40-60, 1/2" x 20 a 30 pies</v>
          </cell>
          <cell r="C3760">
            <v>2.2759999999999998</v>
          </cell>
          <cell r="D3760" t="str">
            <v>QQ</v>
          </cell>
          <cell r="E3760">
            <v>2796.6101694915255</v>
          </cell>
          <cell r="F3760">
            <v>503.38983050847457</v>
          </cell>
          <cell r="G3760">
            <v>0</v>
          </cell>
          <cell r="H3760">
            <v>0</v>
          </cell>
        </row>
        <row r="3761">
          <cell r="A3761" t="str">
            <v>AE001</v>
          </cell>
          <cell r="B3761" t="str">
            <v>Acero Estruc. Grado 40-60, 3/8" x 20 a 30 pies</v>
          </cell>
          <cell r="C3761">
            <v>1.111</v>
          </cell>
          <cell r="D3761" t="str">
            <v>QQ</v>
          </cell>
          <cell r="E3761">
            <v>2796.6101694915255</v>
          </cell>
          <cell r="F3761">
            <v>503.38983050847457</v>
          </cell>
          <cell r="G3761">
            <v>3620.49</v>
          </cell>
          <cell r="H3761">
            <v>651.69000000000005</v>
          </cell>
        </row>
        <row r="3762">
          <cell r="B3762" t="str">
            <v>Vaciado y ligado Hormigón 1:2:4 - 10% desp</v>
          </cell>
          <cell r="C3762">
            <v>1.1000000000000001</v>
          </cell>
          <cell r="D3762" t="str">
            <v>M3</v>
          </cell>
          <cell r="E3762">
            <v>5187.6400000000003</v>
          </cell>
          <cell r="F3762">
            <v>933.77520000000004</v>
          </cell>
          <cell r="G3762">
            <v>5706.4</v>
          </cell>
          <cell r="H3762">
            <v>1027.1500000000001</v>
          </cell>
        </row>
        <row r="3763">
          <cell r="B3763" t="str">
            <v>Alambre Dulce No. 18</v>
          </cell>
          <cell r="C3763">
            <v>4.4979999999999993</v>
          </cell>
          <cell r="D3763" t="str">
            <v>LB</v>
          </cell>
          <cell r="E3763">
            <v>49.15</v>
          </cell>
          <cell r="F3763">
            <v>8.8469999999999995</v>
          </cell>
          <cell r="G3763">
            <v>221.08</v>
          </cell>
          <cell r="H3763">
            <v>39.79</v>
          </cell>
        </row>
        <row r="3764">
          <cell r="B3764" t="str">
            <v>Mano de Obra</v>
          </cell>
        </row>
        <row r="3765">
          <cell r="B3765" t="str">
            <v>Mano de Obra Acero por rampa</v>
          </cell>
          <cell r="C3765">
            <v>2</v>
          </cell>
          <cell r="D3765" t="str">
            <v>UND</v>
          </cell>
          <cell r="E3765">
            <v>2836.49</v>
          </cell>
          <cell r="F3765">
            <v>0</v>
          </cell>
          <cell r="G3765">
            <v>5672.98</v>
          </cell>
          <cell r="H3765">
            <v>0</v>
          </cell>
        </row>
        <row r="3766">
          <cell r="B3766" t="str">
            <v>Encofrado Rampa Esc. 2 tramos Todo Costo</v>
          </cell>
          <cell r="C3766">
            <v>1</v>
          </cell>
          <cell r="D3766" t="str">
            <v>UND</v>
          </cell>
          <cell r="E3766">
            <v>9975</v>
          </cell>
          <cell r="F3766">
            <v>0</v>
          </cell>
          <cell r="G3766">
            <v>9975</v>
          </cell>
          <cell r="H3766">
            <v>0</v>
          </cell>
        </row>
        <row r="3767">
          <cell r="B3767" t="str">
            <v>Total/UND</v>
          </cell>
          <cell r="G3767">
            <v>25195.949999999997</v>
          </cell>
          <cell r="H3767">
            <v>1718.63</v>
          </cell>
          <cell r="I3767">
            <v>26914.579999999998</v>
          </cell>
        </row>
        <row r="3770">
          <cell r="A3770">
            <v>111</v>
          </cell>
          <cell r="B3770" t="str">
            <v>PISOS EN HORMIGON ARMADO</v>
          </cell>
        </row>
        <row r="3771">
          <cell r="A3771" t="str">
            <v>FUN-045</v>
          </cell>
          <cell r="B3771" t="str">
            <v>LOSA DE PISO E=0.10M, F'C=210KG/CM2, MALLA ELECTROSOLDADA D 2.3X2.3 150X150</v>
          </cell>
          <cell r="C3771">
            <v>1</v>
          </cell>
          <cell r="D3771" t="str">
            <v>M2</v>
          </cell>
          <cell r="G3771">
            <v>998.68000000000006</v>
          </cell>
          <cell r="H3771">
            <v>151.92099999999999</v>
          </cell>
          <cell r="I3771">
            <v>1150.6010000000001</v>
          </cell>
        </row>
        <row r="3772">
          <cell r="B3772" t="str">
            <v>Volumen Análisis</v>
          </cell>
          <cell r="C3772">
            <v>10</v>
          </cell>
          <cell r="D3772" t="str">
            <v>M2</v>
          </cell>
        </row>
        <row r="3773">
          <cell r="B3773" t="str">
            <v>Materiales y Equipos</v>
          </cell>
        </row>
        <row r="3774">
          <cell r="A3774" t="str">
            <v>AE005</v>
          </cell>
          <cell r="B3774" t="str">
            <v>Acero malla electrosoldada D2.3 x D2.3, 10 x 10,Rollo 2.4x40 m.</v>
          </cell>
          <cell r="C3774">
            <v>10</v>
          </cell>
          <cell r="D3774" t="str">
            <v>m2</v>
          </cell>
          <cell r="E3774">
            <v>191.14053672316388</v>
          </cell>
          <cell r="F3774">
            <v>34.405296610169493</v>
          </cell>
          <cell r="G3774">
            <v>1911.41</v>
          </cell>
          <cell r="H3774">
            <v>344.05</v>
          </cell>
        </row>
        <row r="3775">
          <cell r="A3775" t="str">
            <v>HI002</v>
          </cell>
          <cell r="B3775" t="str">
            <v>Hormigón 210 Kg/cm2 (incluye bomba y colocación)</v>
          </cell>
          <cell r="C3775">
            <v>1.05</v>
          </cell>
          <cell r="D3775" t="str">
            <v>M3</v>
          </cell>
          <cell r="E3775">
            <v>6217.7966101694919</v>
          </cell>
          <cell r="F3775">
            <v>1119.2033898305085</v>
          </cell>
          <cell r="G3775">
            <v>6528.69</v>
          </cell>
          <cell r="H3775">
            <v>1175.1600000000001</v>
          </cell>
        </row>
        <row r="3776">
          <cell r="B3776" t="str">
            <v>Mano de Obra</v>
          </cell>
        </row>
        <row r="3777">
          <cell r="A3777">
            <v>200.03999999999996</v>
          </cell>
          <cell r="B3777" t="str">
            <v>Coloc. acero malla electrosoldada</v>
          </cell>
          <cell r="C3777">
            <v>10</v>
          </cell>
          <cell r="D3777" t="str">
            <v>M2</v>
          </cell>
          <cell r="E3777">
            <v>54.92</v>
          </cell>
          <cell r="F3777">
            <v>0</v>
          </cell>
          <cell r="G3777">
            <v>549.20000000000005</v>
          </cell>
          <cell r="H3777">
            <v>0</v>
          </cell>
        </row>
        <row r="3778">
          <cell r="A3778">
            <v>300.33999999999969</v>
          </cell>
          <cell r="B3778" t="str">
            <v>Guarderas en plateas</v>
          </cell>
          <cell r="C3778">
            <v>10</v>
          </cell>
          <cell r="D3778" t="str">
            <v>ML</v>
          </cell>
          <cell r="E3778">
            <v>99.75</v>
          </cell>
          <cell r="F3778">
            <v>0</v>
          </cell>
          <cell r="G3778">
            <v>997.5</v>
          </cell>
          <cell r="H3778">
            <v>0</v>
          </cell>
        </row>
        <row r="3779">
          <cell r="B3779" t="str">
            <v>Total/M3</v>
          </cell>
          <cell r="G3779">
            <v>9986.8000000000011</v>
          </cell>
          <cell r="H3779">
            <v>1519.21</v>
          </cell>
          <cell r="I3779">
            <v>11506.010000000002</v>
          </cell>
        </row>
        <row r="3781">
          <cell r="A3781">
            <v>111.01100000000001</v>
          </cell>
          <cell r="B3781" t="str">
            <v xml:space="preserve">PISO HA E=0.10m MALLA ELECTROSOLD. D2.3 10X10 FROTADO - 1:2:4 CON LIGADORA </v>
          </cell>
          <cell r="C3781">
            <v>1</v>
          </cell>
          <cell r="D3781" t="str">
            <v>M3</v>
          </cell>
          <cell r="G3781">
            <v>13702.29</v>
          </cell>
          <cell r="H3781">
            <v>1392.39</v>
          </cell>
          <cell r="I3781">
            <v>15094.68</v>
          </cell>
        </row>
        <row r="3782">
          <cell r="A3782">
            <v>111.01</v>
          </cell>
          <cell r="C3782">
            <v>1</v>
          </cell>
          <cell r="D3782" t="str">
            <v>M2</v>
          </cell>
          <cell r="G3782">
            <v>1370.229</v>
          </cell>
          <cell r="H3782">
            <v>139.239</v>
          </cell>
          <cell r="I3782">
            <v>1509.4680000000001</v>
          </cell>
        </row>
        <row r="3783">
          <cell r="B3783" t="str">
            <v>Pisos HA e=0.10m malla electrosold. D2.3 10x10</v>
          </cell>
        </row>
        <row r="3784">
          <cell r="B3784" t="str">
            <v>Volumen Análisis</v>
          </cell>
          <cell r="C3784">
            <v>1</v>
          </cell>
          <cell r="D3784" t="str">
            <v>M3</v>
          </cell>
        </row>
        <row r="3785">
          <cell r="B3785" t="str">
            <v>Materiales y Equipos</v>
          </cell>
        </row>
        <row r="3786">
          <cell r="A3786" t="str">
            <v>AE005</v>
          </cell>
          <cell r="B3786" t="str">
            <v>Malla Electrosoldada D2.3 10x10mm + 10% desp.</v>
          </cell>
          <cell r="C3786">
            <v>0.11</v>
          </cell>
          <cell r="D3786" t="str">
            <v>ROLLO</v>
          </cell>
          <cell r="E3786">
            <v>18349.491525423731</v>
          </cell>
          <cell r="F3786">
            <v>2365.9299999999998</v>
          </cell>
          <cell r="G3786">
            <v>2018.44</v>
          </cell>
          <cell r="H3786">
            <v>260.25</v>
          </cell>
        </row>
        <row r="3787">
          <cell r="A3787">
            <v>102.05000000000003</v>
          </cell>
          <cell r="B3787" t="str">
            <v>Vaciado y ligado Hormigón 1:2:4 - 10% desp</v>
          </cell>
          <cell r="C3787">
            <v>1.1000000000000001</v>
          </cell>
          <cell r="D3787" t="str">
            <v>M3</v>
          </cell>
          <cell r="E3787">
            <v>7357.4800000000005</v>
          </cell>
          <cell r="F3787">
            <v>1020.36</v>
          </cell>
          <cell r="G3787">
            <v>8093.23</v>
          </cell>
          <cell r="H3787">
            <v>1122.4000000000001</v>
          </cell>
        </row>
        <row r="3788">
          <cell r="A3788" t="str">
            <v>AE016</v>
          </cell>
          <cell r="B3788" t="str">
            <v>Alambre Dulce No. 18</v>
          </cell>
          <cell r="C3788">
            <v>1.1000000000000001</v>
          </cell>
          <cell r="D3788" t="str">
            <v>LB</v>
          </cell>
          <cell r="E3788">
            <v>102.54237288135593</v>
          </cell>
          <cell r="F3788">
            <v>8.85</v>
          </cell>
          <cell r="G3788">
            <v>112.8</v>
          </cell>
          <cell r="H3788">
            <v>9.74</v>
          </cell>
        </row>
        <row r="3789">
          <cell r="B3789" t="str">
            <v>Mano de Obra</v>
          </cell>
        </row>
        <row r="3790">
          <cell r="A3790" t="str">
            <v>O05AY</v>
          </cell>
          <cell r="B3790" t="str">
            <v>Preparación superficie - Ayudante AY</v>
          </cell>
          <cell r="C3790">
            <v>0.1</v>
          </cell>
          <cell r="D3790" t="str">
            <v>DIA</v>
          </cell>
          <cell r="E3790">
            <v>1207.8219999999999</v>
          </cell>
          <cell r="F3790">
            <v>0</v>
          </cell>
          <cell r="G3790">
            <v>120.78</v>
          </cell>
          <cell r="H3790">
            <v>0</v>
          </cell>
        </row>
        <row r="3791">
          <cell r="A3791">
            <v>200.03999999999996</v>
          </cell>
          <cell r="B3791" t="str">
            <v>Mano de Obra colocación malla</v>
          </cell>
          <cell r="C3791">
            <v>10</v>
          </cell>
          <cell r="D3791" t="str">
            <v>M2</v>
          </cell>
          <cell r="E3791">
            <v>54.92</v>
          </cell>
          <cell r="F3791">
            <v>0</v>
          </cell>
          <cell r="G3791">
            <v>549.20000000000005</v>
          </cell>
          <cell r="H3791">
            <v>0</v>
          </cell>
        </row>
        <row r="3792">
          <cell r="A3792">
            <v>1600.02</v>
          </cell>
          <cell r="B3792" t="str">
            <v>Mano de obra frotado</v>
          </cell>
          <cell r="C3792">
            <v>10</v>
          </cell>
          <cell r="D3792" t="str">
            <v>M2</v>
          </cell>
          <cell r="E3792">
            <v>280.78399999999999</v>
          </cell>
          <cell r="F3792">
            <v>0</v>
          </cell>
          <cell r="G3792">
            <v>2807.84</v>
          </cell>
          <cell r="H3792">
            <v>0</v>
          </cell>
        </row>
        <row r="3793">
          <cell r="B3793" t="str">
            <v>Total/UND</v>
          </cell>
          <cell r="G3793">
            <v>13702.29</v>
          </cell>
          <cell r="H3793">
            <v>1392.39</v>
          </cell>
          <cell r="I3793">
            <v>15094.68</v>
          </cell>
        </row>
        <row r="3795">
          <cell r="A3795">
            <v>111.02000000000001</v>
          </cell>
          <cell r="B3795" t="str">
            <v>PISO HA E=0.10m MALLA ELECTROSOLD. D2.3 10X10 FROTADO CON HELICOP. - H. I 180KG/M2 (PISO DE CANCHA)</v>
          </cell>
          <cell r="C3795">
            <v>1</v>
          </cell>
          <cell r="D3795" t="str">
            <v>M3</v>
          </cell>
          <cell r="G3795">
            <v>11516.470000000001</v>
          </cell>
          <cell r="H3795">
            <v>1583.37</v>
          </cell>
          <cell r="I3795">
            <v>13099.84</v>
          </cell>
        </row>
        <row r="3796">
          <cell r="A3796">
            <v>111.02100000000002</v>
          </cell>
          <cell r="C3796">
            <v>1</v>
          </cell>
          <cell r="D3796" t="str">
            <v>M2</v>
          </cell>
          <cell r="G3796">
            <v>1151.6470000000002</v>
          </cell>
          <cell r="H3796">
            <v>158.33699999999999</v>
          </cell>
          <cell r="I3796">
            <v>1309.9840000000002</v>
          </cell>
        </row>
        <row r="3797">
          <cell r="B3797" t="str">
            <v>Pisos HA e=0.10m malla electrosold. D2.3 10x10</v>
          </cell>
        </row>
        <row r="3798">
          <cell r="B3798" t="str">
            <v>Volumen Análisis</v>
          </cell>
          <cell r="C3798">
            <v>1</v>
          </cell>
          <cell r="D3798" t="str">
            <v>M3</v>
          </cell>
        </row>
        <row r="3799">
          <cell r="B3799" t="str">
            <v>Materiales y Equipos</v>
          </cell>
        </row>
        <row r="3800">
          <cell r="A3800" t="str">
            <v>AE005</v>
          </cell>
          <cell r="B3800" t="str">
            <v>Malla Electrosoldada D2.3 10x10mm + 10% desp.</v>
          </cell>
          <cell r="C3800">
            <v>0.11</v>
          </cell>
          <cell r="D3800" t="str">
            <v>ROLLO</v>
          </cell>
          <cell r="E3800">
            <v>18349.491525423731</v>
          </cell>
          <cell r="F3800">
            <v>3302.9084745762716</v>
          </cell>
          <cell r="G3800">
            <v>2018.44</v>
          </cell>
          <cell r="H3800">
            <v>363.32</v>
          </cell>
        </row>
        <row r="3801">
          <cell r="A3801" t="str">
            <v>HI001</v>
          </cell>
          <cell r="B3801" t="str">
            <v>Hormigón 180 Kg/cm2 (incluye bomba y colocación)</v>
          </cell>
          <cell r="C3801">
            <v>1.1000000000000001</v>
          </cell>
          <cell r="D3801" t="str">
            <v>M3</v>
          </cell>
          <cell r="E3801">
            <v>6059.3220338983056</v>
          </cell>
          <cell r="F3801">
            <v>1090.6779661016949</v>
          </cell>
          <cell r="G3801">
            <v>6665.25</v>
          </cell>
          <cell r="H3801">
            <v>1199.75</v>
          </cell>
        </row>
        <row r="3802">
          <cell r="A3802" t="str">
            <v>AE016</v>
          </cell>
          <cell r="B3802" t="str">
            <v>Alambre Dulce No. 18</v>
          </cell>
          <cell r="C3802">
            <v>1.1000000000000001</v>
          </cell>
          <cell r="D3802" t="str">
            <v>LB</v>
          </cell>
          <cell r="E3802">
            <v>102.54237288135593</v>
          </cell>
          <cell r="F3802">
            <v>18.457627118644066</v>
          </cell>
          <cell r="G3802">
            <v>112.8</v>
          </cell>
          <cell r="H3802">
            <v>20.3</v>
          </cell>
        </row>
        <row r="3803">
          <cell r="B3803" t="str">
            <v>Mano de Obra</v>
          </cell>
        </row>
        <row r="3804">
          <cell r="A3804" t="str">
            <v>O05AY</v>
          </cell>
          <cell r="B3804" t="str">
            <v>Preparación superficie - Ayudante AY</v>
          </cell>
          <cell r="C3804">
            <v>0.1</v>
          </cell>
          <cell r="D3804" t="str">
            <v>DIA</v>
          </cell>
          <cell r="E3804">
            <v>1207.8219999999999</v>
          </cell>
          <cell r="F3804">
            <v>0</v>
          </cell>
          <cell r="G3804">
            <v>120.78</v>
          </cell>
          <cell r="H3804">
            <v>0</v>
          </cell>
        </row>
        <row r="3805">
          <cell r="A3805">
            <v>200.03999999999996</v>
          </cell>
          <cell r="B3805" t="str">
            <v>Mano de Obra colocación malla</v>
          </cell>
          <cell r="C3805">
            <v>10</v>
          </cell>
          <cell r="D3805" t="str">
            <v>M2</v>
          </cell>
          <cell r="E3805">
            <v>54.92</v>
          </cell>
          <cell r="F3805">
            <v>0</v>
          </cell>
          <cell r="G3805">
            <v>549.20000000000005</v>
          </cell>
          <cell r="H3805">
            <v>0</v>
          </cell>
        </row>
        <row r="3806">
          <cell r="A3806">
            <v>1600.02</v>
          </cell>
          <cell r="B3806" t="str">
            <v>Pulido con helicóptero</v>
          </cell>
          <cell r="C3806">
            <v>10</v>
          </cell>
          <cell r="D3806" t="str">
            <v>M2</v>
          </cell>
          <cell r="E3806">
            <v>185</v>
          </cell>
          <cell r="F3806">
            <v>0</v>
          </cell>
          <cell r="G3806">
            <v>1850</v>
          </cell>
          <cell r="H3806">
            <v>0</v>
          </cell>
        </row>
        <row r="3807">
          <cell r="B3807" t="str">
            <v>Corte de junta</v>
          </cell>
          <cell r="C3807">
            <v>20</v>
          </cell>
          <cell r="D3807" t="str">
            <v>Ml</v>
          </cell>
          <cell r="E3807">
            <v>10</v>
          </cell>
          <cell r="F3807">
            <v>0</v>
          </cell>
          <cell r="G3807">
            <v>200</v>
          </cell>
          <cell r="H3807">
            <v>0</v>
          </cell>
        </row>
        <row r="3809">
          <cell r="B3809" t="str">
            <v>Total/UND</v>
          </cell>
          <cell r="G3809">
            <v>11516.470000000001</v>
          </cell>
          <cell r="H3809">
            <v>1583.37</v>
          </cell>
          <cell r="I3809">
            <v>13099.84</v>
          </cell>
        </row>
        <row r="3811">
          <cell r="A3811">
            <v>111.03000000000002</v>
          </cell>
          <cell r="B3811" t="str">
            <v xml:space="preserve">PISO HA E=0.10m MALLA ELECTROSOLD. D2.3 10X10 PULIDO - H. I. 210KG/M2 </v>
          </cell>
          <cell r="C3811">
            <v>1</v>
          </cell>
          <cell r="D3811" t="str">
            <v>M3</v>
          </cell>
          <cell r="G3811">
            <v>11620.82</v>
          </cell>
          <cell r="H3811">
            <v>1659.8899999999999</v>
          </cell>
          <cell r="I3811">
            <v>13280.71</v>
          </cell>
        </row>
        <row r="3812">
          <cell r="A3812">
            <v>111.03010000000002</v>
          </cell>
          <cell r="C3812">
            <v>1</v>
          </cell>
          <cell r="D3812" t="str">
            <v>M2</v>
          </cell>
          <cell r="G3812">
            <v>1162.0819999999999</v>
          </cell>
          <cell r="H3812">
            <v>165.98899999999998</v>
          </cell>
          <cell r="I3812">
            <v>1328.0709999999999</v>
          </cell>
        </row>
        <row r="3813">
          <cell r="B3813" t="str">
            <v>Pisos HA e=0.10m malla electrosold. D2.3 10x10</v>
          </cell>
        </row>
        <row r="3814">
          <cell r="B3814" t="str">
            <v>Volumen Análisis</v>
          </cell>
          <cell r="C3814">
            <v>1</v>
          </cell>
          <cell r="D3814" t="str">
            <v>M3</v>
          </cell>
        </row>
        <row r="3815">
          <cell r="B3815" t="str">
            <v>Materiales y Equipos</v>
          </cell>
        </row>
        <row r="3816">
          <cell r="A3816" t="str">
            <v>AE005</v>
          </cell>
          <cell r="B3816" t="str">
            <v>Malla Electrosoldada D2.3 10x10mm + 10% desp.</v>
          </cell>
          <cell r="C3816">
            <v>0.11</v>
          </cell>
          <cell r="D3816" t="str">
            <v>ROLLO</v>
          </cell>
          <cell r="E3816">
            <v>18349.491525423731</v>
          </cell>
          <cell r="F3816">
            <v>3302.9084745762716</v>
          </cell>
          <cell r="G3816">
            <v>2018.44</v>
          </cell>
          <cell r="H3816">
            <v>363.32</v>
          </cell>
        </row>
        <row r="3817">
          <cell r="A3817" t="str">
            <v>HI002</v>
          </cell>
          <cell r="B3817" t="str">
            <v>Hormigón 210 Kg/cm2 (incluye bomba y colocación)</v>
          </cell>
          <cell r="C3817">
            <v>1.1000000000000001</v>
          </cell>
          <cell r="D3817" t="str">
            <v>M3</v>
          </cell>
          <cell r="E3817">
            <v>6445.8</v>
          </cell>
          <cell r="F3817">
            <v>1160.2439999999999</v>
          </cell>
          <cell r="G3817">
            <v>7090.38</v>
          </cell>
          <cell r="H3817">
            <v>1276.27</v>
          </cell>
        </row>
        <row r="3818">
          <cell r="A3818" t="str">
            <v>AE016</v>
          </cell>
          <cell r="B3818" t="str">
            <v>Alambre Dulce No. 18</v>
          </cell>
          <cell r="C3818">
            <v>1.1000000000000001</v>
          </cell>
          <cell r="D3818" t="str">
            <v>LB</v>
          </cell>
          <cell r="E3818">
            <v>102.54237288135593</v>
          </cell>
          <cell r="F3818">
            <v>18.457627118644066</v>
          </cell>
          <cell r="G3818">
            <v>112.8</v>
          </cell>
          <cell r="H3818">
            <v>20.3</v>
          </cell>
        </row>
        <row r="3819">
          <cell r="B3819" t="str">
            <v>Mano de Obra</v>
          </cell>
        </row>
        <row r="3820">
          <cell r="A3820">
            <v>200.03999999999996</v>
          </cell>
          <cell r="B3820" t="str">
            <v>Mano de Obra colocación malla</v>
          </cell>
          <cell r="C3820">
            <v>10</v>
          </cell>
          <cell r="D3820" t="str">
            <v>M2</v>
          </cell>
          <cell r="E3820">
            <v>54.92</v>
          </cell>
          <cell r="F3820">
            <v>0</v>
          </cell>
          <cell r="G3820">
            <v>549.20000000000005</v>
          </cell>
          <cell r="H3820">
            <v>0</v>
          </cell>
        </row>
        <row r="3821">
          <cell r="A3821">
            <v>1600.02</v>
          </cell>
          <cell r="B3821" t="str">
            <v>Pulido con helicóptero</v>
          </cell>
          <cell r="C3821">
            <v>10</v>
          </cell>
          <cell r="D3821" t="str">
            <v>M2</v>
          </cell>
          <cell r="E3821">
            <v>185</v>
          </cell>
          <cell r="F3821">
            <v>0</v>
          </cell>
          <cell r="G3821">
            <v>1850</v>
          </cell>
          <cell r="H3821">
            <v>0</v>
          </cell>
        </row>
        <row r="3822">
          <cell r="B3822" t="str">
            <v>Corte de junta</v>
          </cell>
          <cell r="C3822">
            <v>0</v>
          </cell>
          <cell r="D3822" t="str">
            <v>Ml</v>
          </cell>
          <cell r="E3822">
            <v>10</v>
          </cell>
          <cell r="F3822">
            <v>0</v>
          </cell>
          <cell r="G3822">
            <v>0</v>
          </cell>
          <cell r="H3822">
            <v>0</v>
          </cell>
        </row>
        <row r="3823">
          <cell r="B3823" t="str">
            <v>Total/UND</v>
          </cell>
          <cell r="G3823">
            <v>11620.82</v>
          </cell>
          <cell r="H3823">
            <v>1659.8899999999999</v>
          </cell>
          <cell r="I3823">
            <v>13280.71</v>
          </cell>
        </row>
        <row r="3825">
          <cell r="A3825">
            <v>111.03020000000002</v>
          </cell>
          <cell r="B3825" t="str">
            <v xml:space="preserve">PISO HA E=0.12m MALLA ELECTROSOLD. D2.3 20X20 PULIDO - 210KG/M2 H. I. </v>
          </cell>
          <cell r="C3825">
            <v>1</v>
          </cell>
          <cell r="D3825" t="str">
            <v>M3</v>
          </cell>
          <cell r="G3825">
            <v>10420.659999999998</v>
          </cell>
          <cell r="H3825">
            <v>1485.99</v>
          </cell>
          <cell r="I3825">
            <v>11906.649999999998</v>
          </cell>
        </row>
        <row r="3826">
          <cell r="A3826">
            <v>111.03030000000003</v>
          </cell>
          <cell r="C3826">
            <v>1</v>
          </cell>
          <cell r="D3826" t="str">
            <v>M2</v>
          </cell>
          <cell r="G3826">
            <v>1250.9795918367345</v>
          </cell>
          <cell r="H3826">
            <v>178.39015606242498</v>
          </cell>
          <cell r="I3826">
            <v>1429.3697478991594</v>
          </cell>
        </row>
        <row r="3827">
          <cell r="B3827" t="str">
            <v>Pisos HA e=0.10m malla electrosold. D2.3 10x10</v>
          </cell>
        </row>
        <row r="3828">
          <cell r="B3828" t="str">
            <v>Volumen Análisis</v>
          </cell>
          <cell r="C3828">
            <v>1</v>
          </cell>
          <cell r="D3828" t="str">
            <v>M3</v>
          </cell>
        </row>
        <row r="3829">
          <cell r="B3829" t="str">
            <v>Materiales y Equipos</v>
          </cell>
        </row>
        <row r="3830">
          <cell r="A3830" t="str">
            <v>AE007</v>
          </cell>
          <cell r="B3830" t="str">
            <v>Malla Electrosoldada D2.3x2.3,  20x20mm + 10% desp.</v>
          </cell>
          <cell r="C3830">
            <v>0.11459999999999999</v>
          </cell>
          <cell r="D3830" t="str">
            <v>ROLLO</v>
          </cell>
          <cell r="E3830">
            <v>8995.7627118644068</v>
          </cell>
          <cell r="F3830">
            <v>1619.2372881355932</v>
          </cell>
          <cell r="G3830">
            <v>1030.9100000000001</v>
          </cell>
          <cell r="H3830">
            <v>185.56</v>
          </cell>
        </row>
        <row r="3831">
          <cell r="A3831" t="str">
            <v>HI002</v>
          </cell>
          <cell r="B3831" t="str">
            <v>Hormigón 210 Kg/cm2 (incluye bomba y colocación)</v>
          </cell>
          <cell r="C3831">
            <v>1.1000000000000001</v>
          </cell>
          <cell r="D3831" t="str">
            <v>M3</v>
          </cell>
          <cell r="E3831">
            <v>6461.01</v>
          </cell>
          <cell r="F3831">
            <v>1162.9818</v>
          </cell>
          <cell r="G3831">
            <v>7107.11</v>
          </cell>
          <cell r="H3831">
            <v>1279.28</v>
          </cell>
        </row>
        <row r="3832">
          <cell r="A3832" t="str">
            <v>AE016</v>
          </cell>
          <cell r="B3832" t="str">
            <v>Alambre Dulce No. 18</v>
          </cell>
          <cell r="C3832">
            <v>1.1459999999999999</v>
          </cell>
          <cell r="D3832" t="str">
            <v>LB</v>
          </cell>
          <cell r="E3832">
            <v>102.54237288135593</v>
          </cell>
          <cell r="F3832">
            <v>18.457627118644066</v>
          </cell>
          <cell r="G3832">
            <v>117.51</v>
          </cell>
          <cell r="H3832">
            <v>21.15</v>
          </cell>
        </row>
        <row r="3833">
          <cell r="B3833" t="str">
            <v>Mano de Obra</v>
          </cell>
        </row>
        <row r="3834">
          <cell r="A3834">
            <v>200.03999999999996</v>
          </cell>
          <cell r="B3834" t="str">
            <v>Mano de Obra colocación malla</v>
          </cell>
          <cell r="C3834">
            <v>8.33</v>
          </cell>
          <cell r="D3834" t="str">
            <v>M2</v>
          </cell>
          <cell r="E3834">
            <v>54.92</v>
          </cell>
          <cell r="F3834">
            <v>0</v>
          </cell>
          <cell r="G3834">
            <v>457.48</v>
          </cell>
          <cell r="H3834">
            <v>0</v>
          </cell>
        </row>
        <row r="3835">
          <cell r="A3835">
            <v>1600.02</v>
          </cell>
          <cell r="B3835" t="str">
            <v>Pulido con helicóptero</v>
          </cell>
          <cell r="C3835">
            <v>8.33</v>
          </cell>
          <cell r="D3835" t="str">
            <v>M2</v>
          </cell>
          <cell r="E3835">
            <v>185</v>
          </cell>
          <cell r="F3835">
            <v>0</v>
          </cell>
          <cell r="G3835">
            <v>1541.05</v>
          </cell>
          <cell r="H3835">
            <v>0</v>
          </cell>
        </row>
        <row r="3836">
          <cell r="B3836" t="str">
            <v>Corte de junta</v>
          </cell>
          <cell r="C3836">
            <v>16.66</v>
          </cell>
          <cell r="D3836" t="str">
            <v>Ml</v>
          </cell>
          <cell r="E3836">
            <v>10</v>
          </cell>
          <cell r="F3836">
            <v>0</v>
          </cell>
          <cell r="G3836">
            <v>166.6</v>
          </cell>
          <cell r="H3836">
            <v>0</v>
          </cell>
        </row>
        <row r="3837">
          <cell r="B3837" t="str">
            <v>Total/UND</v>
          </cell>
          <cell r="G3837">
            <v>10420.659999999998</v>
          </cell>
          <cell r="H3837">
            <v>1485.99</v>
          </cell>
          <cell r="I3837">
            <v>11906.649999999998</v>
          </cell>
        </row>
        <row r="3839">
          <cell r="B3839" t="str">
            <v>PISO HA E=0.15m MALLA ELECTROSOLD. D2.3 10X10 FROTADO - H. I 210KG/M2 (PULIDO CON HELICÓPTERO) PARA PEATONES</v>
          </cell>
          <cell r="C3839">
            <v>1</v>
          </cell>
          <cell r="D3839" t="str">
            <v>M3</v>
          </cell>
          <cell r="G3839">
            <v>9775.99</v>
          </cell>
          <cell r="H3839">
            <v>1471.76</v>
          </cell>
          <cell r="I3839">
            <v>11247.75</v>
          </cell>
        </row>
        <row r="3840">
          <cell r="A3840">
            <v>111.04010000000002</v>
          </cell>
          <cell r="C3840">
            <v>1</v>
          </cell>
          <cell r="D3840" t="str">
            <v>M2</v>
          </cell>
          <cell r="G3840">
            <v>1466.3251837408129</v>
          </cell>
          <cell r="H3840">
            <v>220.75296235188242</v>
          </cell>
          <cell r="I3840">
            <v>1687.0781460926953</v>
          </cell>
        </row>
        <row r="3841">
          <cell r="B3841" t="str">
            <v>Pisos HA e=0.15m malla electrosold. D2.3 10x10</v>
          </cell>
        </row>
        <row r="3842">
          <cell r="B3842" t="str">
            <v>Volumen Análisis</v>
          </cell>
          <cell r="C3842">
            <v>1</v>
          </cell>
          <cell r="D3842" t="str">
            <v>M3</v>
          </cell>
        </row>
        <row r="3843">
          <cell r="B3843" t="str">
            <v>Materiales y Equipos</v>
          </cell>
        </row>
        <row r="3844">
          <cell r="A3844" t="str">
            <v>AE005</v>
          </cell>
          <cell r="B3844" t="str">
            <v>Malla Electrosoldada D2.3 10x10mm + 10% desp.</v>
          </cell>
          <cell r="C3844">
            <v>6.9000000000000006E-2</v>
          </cell>
          <cell r="D3844" t="str">
            <v>ROLLO</v>
          </cell>
          <cell r="E3844">
            <v>18349.491525423731</v>
          </cell>
          <cell r="F3844">
            <v>3302.9084745762716</v>
          </cell>
          <cell r="G3844">
            <v>1266.1099999999999</v>
          </cell>
          <cell r="H3844">
            <v>227.9</v>
          </cell>
        </row>
        <row r="3845">
          <cell r="A3845" t="str">
            <v>HI002</v>
          </cell>
          <cell r="B3845" t="str">
            <v>Hormigón 210 Kg/cm2 (incluye bomba y colocación)</v>
          </cell>
          <cell r="C3845">
            <v>1.1000000000000001</v>
          </cell>
          <cell r="D3845" t="str">
            <v>M3</v>
          </cell>
          <cell r="E3845">
            <v>6217.7966101694919</v>
          </cell>
          <cell r="F3845">
            <v>1119.2033898305085</v>
          </cell>
          <cell r="G3845">
            <v>6839.58</v>
          </cell>
          <cell r="H3845">
            <v>1231.1199999999999</v>
          </cell>
        </row>
        <row r="3846">
          <cell r="A3846" t="str">
            <v>AE016</v>
          </cell>
          <cell r="B3846" t="str">
            <v>Alambre Dulce No. 18</v>
          </cell>
          <cell r="C3846">
            <v>0.69000000000000006</v>
          </cell>
          <cell r="D3846" t="str">
            <v>LB</v>
          </cell>
          <cell r="E3846">
            <v>102.54237288135593</v>
          </cell>
          <cell r="F3846">
            <v>18.457627118644066</v>
          </cell>
          <cell r="G3846">
            <v>70.75</v>
          </cell>
          <cell r="H3846">
            <v>12.74</v>
          </cell>
        </row>
        <row r="3847">
          <cell r="B3847" t="str">
            <v>Mano de Obra</v>
          </cell>
        </row>
        <row r="3848">
          <cell r="A3848">
            <v>200.03999999999996</v>
          </cell>
          <cell r="B3848" t="str">
            <v>Mano de Obra colocación malla</v>
          </cell>
          <cell r="C3848">
            <v>6.6669999999999998</v>
          </cell>
          <cell r="D3848" t="str">
            <v>M2</v>
          </cell>
          <cell r="E3848">
            <v>54.92</v>
          </cell>
          <cell r="F3848">
            <v>0</v>
          </cell>
          <cell r="G3848">
            <v>366.15</v>
          </cell>
          <cell r="H3848">
            <v>0</v>
          </cell>
        </row>
        <row r="3849">
          <cell r="A3849">
            <v>1600.02</v>
          </cell>
          <cell r="B3849" t="str">
            <v>Pulido con helicóptero</v>
          </cell>
          <cell r="C3849">
            <v>6.6669999999999998</v>
          </cell>
          <cell r="D3849" t="str">
            <v>M2</v>
          </cell>
          <cell r="E3849">
            <v>185</v>
          </cell>
          <cell r="F3849">
            <v>0</v>
          </cell>
          <cell r="G3849">
            <v>1233.4000000000001</v>
          </cell>
          <cell r="H3849">
            <v>0</v>
          </cell>
        </row>
        <row r="3850">
          <cell r="B3850" t="str">
            <v>Total/UND</v>
          </cell>
          <cell r="G3850">
            <v>9775.99</v>
          </cell>
          <cell r="H3850">
            <v>1471.76</v>
          </cell>
          <cell r="I3850">
            <v>11247.75</v>
          </cell>
        </row>
        <row r="3852">
          <cell r="A3852">
            <v>111.05010000000003</v>
          </cell>
          <cell r="B3852" t="str">
            <v xml:space="preserve">RESANE PISO HORMIGÓN E=0.050m - 1:2:4 CON LIGADORA </v>
          </cell>
          <cell r="C3852">
            <v>1</v>
          </cell>
          <cell r="D3852" t="str">
            <v>M2</v>
          </cell>
          <cell r="G3852">
            <v>485.02349999999996</v>
          </cell>
          <cell r="H3852">
            <v>43.236499999999999</v>
          </cell>
          <cell r="I3852">
            <v>528.26</v>
          </cell>
        </row>
        <row r="3854">
          <cell r="B3854" t="str">
            <v>Volumen Análisis</v>
          </cell>
          <cell r="C3854">
            <v>20</v>
          </cell>
          <cell r="D3854" t="str">
            <v>M2</v>
          </cell>
        </row>
        <row r="3855">
          <cell r="B3855" t="str">
            <v>Materiales y Equipos</v>
          </cell>
        </row>
        <row r="3857">
          <cell r="A3857">
            <v>102.05000000000003</v>
          </cell>
          <cell r="B3857" t="str">
            <v>Vaciado y ligado Hormigón 1:2:4 - 10% desp</v>
          </cell>
          <cell r="C3857">
            <v>1.1000000000000001</v>
          </cell>
          <cell r="D3857" t="str">
            <v>M3</v>
          </cell>
          <cell r="E3857">
            <v>7357.4800000000005</v>
          </cell>
          <cell r="F3857">
            <v>786.12</v>
          </cell>
          <cell r="G3857">
            <v>8093.23</v>
          </cell>
          <cell r="H3857">
            <v>864.73</v>
          </cell>
        </row>
        <row r="3858">
          <cell r="B3858" t="str">
            <v>Mano de Obra</v>
          </cell>
        </row>
        <row r="3859">
          <cell r="A3859">
            <v>600.03</v>
          </cell>
          <cell r="B3859" t="str">
            <v>Mano de obra frotado</v>
          </cell>
          <cell r="C3859">
            <v>20</v>
          </cell>
          <cell r="D3859" t="str">
            <v>M2</v>
          </cell>
          <cell r="E3859">
            <v>80.361999999999995</v>
          </cell>
          <cell r="F3859">
            <v>0</v>
          </cell>
          <cell r="G3859">
            <v>1607.24</v>
          </cell>
          <cell r="H3859">
            <v>0</v>
          </cell>
        </row>
        <row r="3860">
          <cell r="B3860" t="str">
            <v>Total/UND</v>
          </cell>
          <cell r="G3860">
            <v>9700.4699999999993</v>
          </cell>
          <cell r="H3860">
            <v>864.73</v>
          </cell>
          <cell r="I3860">
            <v>10565.199999999999</v>
          </cell>
        </row>
        <row r="3862">
          <cell r="B3862" t="str">
            <v xml:space="preserve">PISO HS FROTADO E=0.10m  - 1:2:4 CON LIGADORA </v>
          </cell>
          <cell r="C3862">
            <v>1</v>
          </cell>
          <cell r="D3862" t="str">
            <v>M3</v>
          </cell>
          <cell r="G3862">
            <v>11021.85</v>
          </cell>
          <cell r="H3862">
            <v>1122.4000000000001</v>
          </cell>
          <cell r="I3862">
            <v>12144.25</v>
          </cell>
        </row>
        <row r="3863">
          <cell r="A3863">
            <v>111.06010000000003</v>
          </cell>
          <cell r="C3863">
            <v>1</v>
          </cell>
          <cell r="D3863" t="str">
            <v>M2</v>
          </cell>
          <cell r="G3863">
            <v>1102.1849999999999</v>
          </cell>
          <cell r="H3863">
            <v>112.24000000000001</v>
          </cell>
          <cell r="I3863">
            <v>1214.425</v>
          </cell>
        </row>
        <row r="3864">
          <cell r="B3864" t="str">
            <v>Pisos HA e=0.10m malla electrosold. D2.3 10x10</v>
          </cell>
        </row>
        <row r="3865">
          <cell r="B3865" t="str">
            <v>Volumen Análisis</v>
          </cell>
          <cell r="C3865">
            <v>1</v>
          </cell>
          <cell r="D3865" t="str">
            <v>M3</v>
          </cell>
        </row>
        <row r="3866">
          <cell r="B3866" t="str">
            <v>Materiales y Equipos</v>
          </cell>
        </row>
        <row r="3867">
          <cell r="A3867">
            <v>102.05000000000003</v>
          </cell>
          <cell r="B3867" t="str">
            <v>Vaciado y ligado Hormigón 1:2:4 - 10% desp</v>
          </cell>
          <cell r="C3867">
            <v>1.1000000000000001</v>
          </cell>
          <cell r="D3867" t="str">
            <v>M3</v>
          </cell>
          <cell r="E3867">
            <v>7357.4800000000005</v>
          </cell>
          <cell r="F3867">
            <v>1020.36</v>
          </cell>
          <cell r="G3867">
            <v>8093.23</v>
          </cell>
          <cell r="H3867">
            <v>1122.4000000000001</v>
          </cell>
        </row>
        <row r="3868">
          <cell r="B3868" t="str">
            <v>Mano de Obra</v>
          </cell>
        </row>
        <row r="3869">
          <cell r="A3869" t="str">
            <v>O05AY</v>
          </cell>
          <cell r="B3869" t="str">
            <v>Preparación superficie - Ayudante AY</v>
          </cell>
          <cell r="C3869">
            <v>0.1</v>
          </cell>
          <cell r="D3869" t="str">
            <v>DIA</v>
          </cell>
          <cell r="E3869">
            <v>1207.8219999999999</v>
          </cell>
          <cell r="F3869">
            <v>0</v>
          </cell>
          <cell r="G3869">
            <v>120.78</v>
          </cell>
          <cell r="H3869">
            <v>0</v>
          </cell>
        </row>
        <row r="3870">
          <cell r="A3870">
            <v>1600.02</v>
          </cell>
          <cell r="B3870" t="str">
            <v>Mano de obra frotado</v>
          </cell>
          <cell r="C3870">
            <v>10</v>
          </cell>
          <cell r="D3870" t="str">
            <v>M2</v>
          </cell>
          <cell r="E3870">
            <v>280.78399999999999</v>
          </cell>
          <cell r="F3870">
            <v>0</v>
          </cell>
          <cell r="G3870">
            <v>2807.84</v>
          </cell>
          <cell r="H3870">
            <v>0</v>
          </cell>
        </row>
        <row r="3871">
          <cell r="B3871" t="str">
            <v>Total/UND</v>
          </cell>
          <cell r="G3871">
            <v>11021.85</v>
          </cell>
          <cell r="H3871">
            <v>1122.4000000000001</v>
          </cell>
          <cell r="I3871">
            <v>12144.25</v>
          </cell>
        </row>
        <row r="3873">
          <cell r="B3873" t="str">
            <v xml:space="preserve">PISO HS PARA PISOS  E=0.08m  - 1:2:4 CON LIGADORA </v>
          </cell>
          <cell r="C3873">
            <v>1</v>
          </cell>
          <cell r="D3873" t="str">
            <v>M3</v>
          </cell>
          <cell r="G3873">
            <v>11699.66</v>
          </cell>
          <cell r="H3873">
            <v>1122.4000000000001</v>
          </cell>
          <cell r="I3873">
            <v>12822.06</v>
          </cell>
        </row>
        <row r="3874">
          <cell r="A3874">
            <v>111.07010000000004</v>
          </cell>
          <cell r="C3874">
            <v>1</v>
          </cell>
          <cell r="D3874" t="str">
            <v>M2</v>
          </cell>
          <cell r="G3874">
            <v>935.97280000000001</v>
          </cell>
          <cell r="H3874">
            <v>89.792000000000002</v>
          </cell>
          <cell r="I3874">
            <v>1025.7647999999999</v>
          </cell>
        </row>
        <row r="3875">
          <cell r="B3875" t="str">
            <v>Pisos HA e=0.10m malla electrosold. D2.3 10x10</v>
          </cell>
        </row>
        <row r="3876">
          <cell r="B3876" t="str">
            <v>Volumen Análisis</v>
          </cell>
          <cell r="C3876">
            <v>1</v>
          </cell>
          <cell r="D3876" t="str">
            <v>M3</v>
          </cell>
        </row>
        <row r="3877">
          <cell r="B3877" t="str">
            <v>Materiales y Equipos</v>
          </cell>
        </row>
        <row r="3878">
          <cell r="A3878">
            <v>102.05000000000003</v>
          </cell>
          <cell r="B3878" t="str">
            <v>Vaciado y ligado Hormigón 1:2:4 - 10% desp</v>
          </cell>
          <cell r="C3878">
            <v>1.1000000000000001</v>
          </cell>
          <cell r="D3878" t="str">
            <v>M3</v>
          </cell>
          <cell r="E3878">
            <v>7357.4800000000005</v>
          </cell>
          <cell r="F3878">
            <v>1020.36</v>
          </cell>
          <cell r="G3878">
            <v>8093.23</v>
          </cell>
          <cell r="H3878">
            <v>1122.4000000000001</v>
          </cell>
        </row>
        <row r="3879">
          <cell r="B3879" t="str">
            <v>Mano de Obra</v>
          </cell>
        </row>
        <row r="3880">
          <cell r="A3880" t="str">
            <v>O05AY</v>
          </cell>
          <cell r="B3880" t="str">
            <v>Preparación superficie - Ayudante AY</v>
          </cell>
          <cell r="C3880">
            <v>0.08</v>
          </cell>
          <cell r="D3880" t="str">
            <v>DIA</v>
          </cell>
          <cell r="E3880">
            <v>1207.8219999999999</v>
          </cell>
          <cell r="F3880">
            <v>0</v>
          </cell>
          <cell r="G3880">
            <v>96.63</v>
          </cell>
          <cell r="H3880">
            <v>0</v>
          </cell>
        </row>
        <row r="3881">
          <cell r="A3881">
            <v>1600.02</v>
          </cell>
          <cell r="B3881" t="str">
            <v>Mano de obra frotado</v>
          </cell>
          <cell r="C3881">
            <v>12.5</v>
          </cell>
          <cell r="D3881" t="str">
            <v>M2</v>
          </cell>
          <cell r="E3881">
            <v>280.78399999999999</v>
          </cell>
          <cell r="F3881">
            <v>0</v>
          </cell>
          <cell r="G3881">
            <v>3509.8</v>
          </cell>
          <cell r="H3881">
            <v>0</v>
          </cell>
        </row>
        <row r="3882">
          <cell r="B3882" t="str">
            <v>Total/UND</v>
          </cell>
          <cell r="G3882">
            <v>11699.66</v>
          </cell>
          <cell r="H3882">
            <v>1122.4000000000001</v>
          </cell>
          <cell r="I3882">
            <v>12822.06</v>
          </cell>
        </row>
        <row r="3884">
          <cell r="B3884" t="str">
            <v xml:space="preserve">PISO HS FROTADO E=0.15m  - 1:2:4 CON LIGADORA </v>
          </cell>
          <cell r="C3884">
            <v>1</v>
          </cell>
          <cell r="D3884" t="str">
            <v>M3</v>
          </cell>
          <cell r="G3884">
            <v>10146.39</v>
          </cell>
          <cell r="H3884">
            <v>1122.4000000000001</v>
          </cell>
          <cell r="I3884">
            <v>11268.789999999999</v>
          </cell>
        </row>
        <row r="3885">
          <cell r="A3885">
            <v>111.08010000000004</v>
          </cell>
          <cell r="C3885">
            <v>1</v>
          </cell>
          <cell r="D3885" t="str">
            <v>M2</v>
          </cell>
          <cell r="G3885">
            <v>1521.8824058797059</v>
          </cell>
          <cell r="H3885">
            <v>168.35158242087897</v>
          </cell>
          <cell r="I3885">
            <v>1690.2339883005848</v>
          </cell>
        </row>
        <row r="3886">
          <cell r="B3886" t="str">
            <v>Pisos HA e=0.10m malla electrosold. D2.3 10x10</v>
          </cell>
        </row>
        <row r="3887">
          <cell r="B3887" t="str">
            <v>Volumen Análisis</v>
          </cell>
          <cell r="C3887">
            <v>1</v>
          </cell>
          <cell r="D3887" t="str">
            <v>M3</v>
          </cell>
        </row>
        <row r="3888">
          <cell r="B3888" t="str">
            <v>Materiales y Equipos</v>
          </cell>
        </row>
        <row r="3889">
          <cell r="A3889">
            <v>102.05000000000003</v>
          </cell>
          <cell r="B3889" t="str">
            <v>Vaciado y ligado Hormigón 1:2:4 - 10% desp</v>
          </cell>
          <cell r="C3889">
            <v>1.1000000000000001</v>
          </cell>
          <cell r="D3889" t="str">
            <v>M3</v>
          </cell>
          <cell r="E3889">
            <v>7357.4800000000005</v>
          </cell>
          <cell r="F3889">
            <v>1020.36</v>
          </cell>
          <cell r="G3889">
            <v>8093.23</v>
          </cell>
          <cell r="H3889">
            <v>1122.4000000000001</v>
          </cell>
        </row>
        <row r="3890">
          <cell r="B3890" t="str">
            <v>Mano de Obra</v>
          </cell>
        </row>
        <row r="3891">
          <cell r="A3891" t="str">
            <v>O05AY</v>
          </cell>
          <cell r="B3891" t="str">
            <v>Preparación superficie - Ayudante AY</v>
          </cell>
          <cell r="C3891">
            <v>0.15</v>
          </cell>
          <cell r="D3891" t="str">
            <v>DIA</v>
          </cell>
          <cell r="E3891">
            <v>1207.8219999999999</v>
          </cell>
          <cell r="F3891">
            <v>0</v>
          </cell>
          <cell r="G3891">
            <v>181.17</v>
          </cell>
          <cell r="H3891">
            <v>0</v>
          </cell>
        </row>
        <row r="3892">
          <cell r="A3892">
            <v>1600.02</v>
          </cell>
          <cell r="B3892" t="str">
            <v>Mano de obra frotado</v>
          </cell>
          <cell r="C3892">
            <v>6.6669999999999998</v>
          </cell>
          <cell r="D3892" t="str">
            <v>M2</v>
          </cell>
          <cell r="E3892">
            <v>280.78399999999999</v>
          </cell>
          <cell r="F3892">
            <v>0</v>
          </cell>
          <cell r="G3892">
            <v>1871.99</v>
          </cell>
          <cell r="H3892">
            <v>0</v>
          </cell>
        </row>
        <row r="3893">
          <cell r="B3893" t="str">
            <v>Total/UND</v>
          </cell>
          <cell r="G3893">
            <v>10146.39</v>
          </cell>
          <cell r="H3893">
            <v>1122.4000000000001</v>
          </cell>
          <cell r="I3893">
            <v>11268.789999999999</v>
          </cell>
        </row>
        <row r="3895">
          <cell r="A3895">
            <v>111.09010000000005</v>
          </cell>
          <cell r="B3895" t="str">
            <v xml:space="preserve">RESANE DE ESCALONES  E=0.050m - 1:2:4 CON LIGADORA </v>
          </cell>
          <cell r="C3895">
            <v>1</v>
          </cell>
          <cell r="D3895" t="str">
            <v>ML</v>
          </cell>
          <cell r="G3895">
            <v>232.06</v>
          </cell>
          <cell r="H3895">
            <v>673.97</v>
          </cell>
          <cell r="I3895">
            <v>906.03</v>
          </cell>
        </row>
        <row r="3897">
          <cell r="B3897" t="str">
            <v>Volumen Análisis</v>
          </cell>
          <cell r="C3897">
            <v>1</v>
          </cell>
          <cell r="D3897" t="str">
            <v xml:space="preserve">ML </v>
          </cell>
        </row>
        <row r="3898">
          <cell r="B3898" t="str">
            <v>Materiales y Equipos</v>
          </cell>
        </row>
        <row r="3899">
          <cell r="A3899" t="str">
            <v>CARP003</v>
          </cell>
          <cell r="B3899" t="str">
            <v>Madera cepillada pino americano</v>
          </cell>
          <cell r="C3899">
            <v>0.25</v>
          </cell>
          <cell r="D3899" t="str">
            <v>PT</v>
          </cell>
          <cell r="E3899">
            <v>121.1864406779661</v>
          </cell>
          <cell r="F3899">
            <v>21.81</v>
          </cell>
          <cell r="G3899">
            <v>30.3</v>
          </cell>
          <cell r="H3899">
            <v>661</v>
          </cell>
        </row>
        <row r="3901">
          <cell r="A3901">
            <v>102.05000000000003</v>
          </cell>
          <cell r="B3901" t="str">
            <v>Vaciado y ligado Hormigón 1:2:4 - 10% desp</v>
          </cell>
          <cell r="C3901">
            <v>1.6500000000000001E-2</v>
          </cell>
          <cell r="D3901" t="str">
            <v>M3</v>
          </cell>
          <cell r="E3901">
            <v>7357.4800000000005</v>
          </cell>
          <cell r="F3901">
            <v>786.12</v>
          </cell>
          <cell r="G3901">
            <v>121.4</v>
          </cell>
          <cell r="H3901">
            <v>12.97</v>
          </cell>
        </row>
        <row r="3902">
          <cell r="B3902" t="str">
            <v>Mano de Obra</v>
          </cell>
        </row>
        <row r="3903">
          <cell r="A3903">
            <v>600.03</v>
          </cell>
          <cell r="B3903" t="str">
            <v>Mano de obra frotado</v>
          </cell>
          <cell r="C3903">
            <v>1</v>
          </cell>
          <cell r="D3903" t="str">
            <v>ML</v>
          </cell>
          <cell r="E3903">
            <v>80.361999999999995</v>
          </cell>
          <cell r="F3903">
            <v>0</v>
          </cell>
          <cell r="G3903">
            <v>80.36</v>
          </cell>
          <cell r="H3903">
            <v>0</v>
          </cell>
        </row>
        <row r="3904">
          <cell r="B3904" t="str">
            <v>Total/UND</v>
          </cell>
          <cell r="G3904">
            <v>232.06</v>
          </cell>
          <cell r="H3904">
            <v>673.97</v>
          </cell>
          <cell r="I3904">
            <v>906.03</v>
          </cell>
        </row>
        <row r="3907">
          <cell r="A3907">
            <v>111.10010000000005</v>
          </cell>
          <cell r="B3907" t="str">
            <v>LOSA DE PISO E=0.10M, F'C=180KG/CM2, MALLA ELECTROSOLDADA D 2.3X2.3 150X150</v>
          </cell>
          <cell r="C3907">
            <v>1</v>
          </cell>
          <cell r="D3907" t="str">
            <v>M2</v>
          </cell>
          <cell r="G3907">
            <v>982.04000000000019</v>
          </cell>
          <cell r="H3907">
            <v>148.92599999999999</v>
          </cell>
          <cell r="I3907">
            <v>1130.9660000000001</v>
          </cell>
        </row>
        <row r="3908">
          <cell r="B3908" t="str">
            <v>Volumen Análisis</v>
          </cell>
          <cell r="C3908">
            <v>10</v>
          </cell>
          <cell r="D3908" t="str">
            <v>M2</v>
          </cell>
        </row>
        <row r="3909">
          <cell r="B3909" t="str">
            <v>Materiales y Equipos</v>
          </cell>
        </row>
        <row r="3910">
          <cell r="A3910" t="str">
            <v>AE005</v>
          </cell>
          <cell r="B3910" t="str">
            <v>Acero malla electrosoldada D2.3 x D2.3, 10 x 10,Rollo 2.4x40 m.</v>
          </cell>
          <cell r="C3910">
            <v>10</v>
          </cell>
          <cell r="D3910" t="str">
            <v>m2</v>
          </cell>
          <cell r="E3910">
            <v>191.14053672316388</v>
          </cell>
          <cell r="F3910">
            <v>34.405296610169493</v>
          </cell>
          <cell r="G3910">
            <v>1911.41</v>
          </cell>
          <cell r="H3910">
            <v>344.05</v>
          </cell>
        </row>
        <row r="3911">
          <cell r="A3911" t="str">
            <v>HI001</v>
          </cell>
          <cell r="B3911" t="str">
            <v>Hormigón 180 Kg/cm2 (incluye bomba y colocación)</v>
          </cell>
          <cell r="C3911">
            <v>1.05</v>
          </cell>
          <cell r="D3911" t="str">
            <v>M3</v>
          </cell>
          <cell r="E3911">
            <v>6059.3220338983056</v>
          </cell>
          <cell r="F3911">
            <v>1090.6779661016949</v>
          </cell>
          <cell r="G3911">
            <v>6362.29</v>
          </cell>
          <cell r="H3911">
            <v>1145.21</v>
          </cell>
        </row>
        <row r="3912">
          <cell r="B3912" t="str">
            <v>Mano de Obra</v>
          </cell>
        </row>
        <row r="3913">
          <cell r="A3913">
            <v>200.03999999999996</v>
          </cell>
          <cell r="B3913" t="str">
            <v>Coloc. acero malla electrosoldada</v>
          </cell>
          <cell r="C3913">
            <v>10</v>
          </cell>
          <cell r="D3913" t="str">
            <v>M2</v>
          </cell>
          <cell r="E3913">
            <v>54.92</v>
          </cell>
          <cell r="F3913">
            <v>0</v>
          </cell>
          <cell r="G3913">
            <v>549.20000000000005</v>
          </cell>
          <cell r="H3913">
            <v>0</v>
          </cell>
        </row>
        <row r="3914">
          <cell r="A3914">
            <v>300.33999999999969</v>
          </cell>
          <cell r="B3914" t="str">
            <v>Guarderas en plateas</v>
          </cell>
          <cell r="C3914">
            <v>10</v>
          </cell>
          <cell r="D3914" t="str">
            <v>ML</v>
          </cell>
          <cell r="E3914">
            <v>99.75</v>
          </cell>
          <cell r="F3914">
            <v>0</v>
          </cell>
          <cell r="G3914">
            <v>997.5</v>
          </cell>
          <cell r="H3914">
            <v>0</v>
          </cell>
        </row>
        <row r="3915">
          <cell r="B3915" t="str">
            <v>Total/M3</v>
          </cell>
          <cell r="G3915">
            <v>9820.4000000000015</v>
          </cell>
          <cell r="H3915">
            <v>1489.26</v>
          </cell>
          <cell r="I3915">
            <v>11309.660000000002</v>
          </cell>
        </row>
        <row r="3917">
          <cell r="A3917">
            <v>112</v>
          </cell>
          <cell r="B3917" t="str">
            <v>MORTEROS</v>
          </cell>
        </row>
        <row r="3918">
          <cell r="A3918">
            <v>112.01</v>
          </cell>
          <cell r="B3918" t="str">
            <v>MORTERO 1:3 PARA BLOQUES</v>
          </cell>
          <cell r="C3918">
            <v>1</v>
          </cell>
          <cell r="D3918" t="str">
            <v>M3</v>
          </cell>
          <cell r="G3918">
            <v>6938.09</v>
          </cell>
          <cell r="H3918">
            <v>1164.28</v>
          </cell>
          <cell r="I3918">
            <v>8102.37</v>
          </cell>
        </row>
        <row r="3919">
          <cell r="B3919" t="str">
            <v>Volumen Análisis</v>
          </cell>
          <cell r="C3919">
            <v>1</v>
          </cell>
          <cell r="D3919" t="str">
            <v>M3</v>
          </cell>
        </row>
        <row r="3920">
          <cell r="B3920" t="str">
            <v>Materiales y Equipos</v>
          </cell>
        </row>
        <row r="3921">
          <cell r="A3921" t="str">
            <v>CE003</v>
          </cell>
          <cell r="B3921" t="str">
            <v>Cemento Gris 94 lbs. Tipo Portland</v>
          </cell>
          <cell r="C3921">
            <v>11.5</v>
          </cell>
          <cell r="D3921" t="str">
            <v>FDA</v>
          </cell>
          <cell r="E3921">
            <v>423.72881355932208</v>
          </cell>
          <cell r="F3921">
            <v>76.271186440677965</v>
          </cell>
          <cell r="G3921">
            <v>4872.88</v>
          </cell>
          <cell r="H3921">
            <v>877.12</v>
          </cell>
        </row>
        <row r="3922">
          <cell r="A3922" t="str">
            <v>AGR001</v>
          </cell>
          <cell r="B3922" t="str">
            <v>Arena gruesa Itabo lavada</v>
          </cell>
          <cell r="C3922">
            <v>1</v>
          </cell>
          <cell r="D3922" t="str">
            <v>M3</v>
          </cell>
          <cell r="E3922">
            <v>1525.4237288135594</v>
          </cell>
          <cell r="F3922">
            <v>274.57627118644069</v>
          </cell>
          <cell r="G3922">
            <v>1525.42</v>
          </cell>
          <cell r="H3922">
            <v>274.58</v>
          </cell>
        </row>
        <row r="3923">
          <cell r="A3923" t="str">
            <v>AGR015</v>
          </cell>
          <cell r="B3923" t="str">
            <v>Agua para hormigones y morteros</v>
          </cell>
          <cell r="C3923">
            <v>60</v>
          </cell>
          <cell r="D3923" t="str">
            <v>GL</v>
          </cell>
          <cell r="E3923">
            <v>1.1652542372881356</v>
          </cell>
          <cell r="F3923">
            <v>0.2097457627118644</v>
          </cell>
          <cell r="G3923">
            <v>69.92</v>
          </cell>
          <cell r="H3923">
            <v>12.58</v>
          </cell>
        </row>
        <row r="3924">
          <cell r="B3924" t="str">
            <v>Mano de Obra</v>
          </cell>
        </row>
        <row r="3925">
          <cell r="A3925" t="str">
            <v>O07PE</v>
          </cell>
          <cell r="B3925" t="str">
            <v>Mano de obra mezclado (Peón)</v>
          </cell>
          <cell r="C3925">
            <v>0.5</v>
          </cell>
          <cell r="D3925" t="str">
            <v>DIA</v>
          </cell>
          <cell r="E3925">
            <v>939.73399999999992</v>
          </cell>
          <cell r="F3925">
            <v>0</v>
          </cell>
          <cell r="G3925">
            <v>469.87</v>
          </cell>
          <cell r="H3925">
            <v>0</v>
          </cell>
        </row>
        <row r="3926">
          <cell r="B3926" t="str">
            <v>Total/UND</v>
          </cell>
          <cell r="G3926">
            <v>6938.09</v>
          </cell>
          <cell r="H3926">
            <v>1164.28</v>
          </cell>
          <cell r="I3926">
            <v>8102.37</v>
          </cell>
        </row>
        <row r="3928">
          <cell r="A3928">
            <v>112.02000000000001</v>
          </cell>
          <cell r="B3928" t="str">
            <v>MORTERO 1:4 PARA PISOS</v>
          </cell>
          <cell r="C3928">
            <v>1</v>
          </cell>
          <cell r="D3928" t="str">
            <v>M3</v>
          </cell>
          <cell r="G3928">
            <v>5855.4599999999991</v>
          </cell>
          <cell r="H3928">
            <v>969.41</v>
          </cell>
          <cell r="I3928">
            <v>6824.869999999999</v>
          </cell>
        </row>
        <row r="3929">
          <cell r="B3929" t="str">
            <v>Volumen Análisis</v>
          </cell>
          <cell r="C3929">
            <v>1</v>
          </cell>
          <cell r="D3929" t="str">
            <v>M3</v>
          </cell>
        </row>
        <row r="3930">
          <cell r="B3930" t="str">
            <v>Materiales y Equipos</v>
          </cell>
        </row>
        <row r="3931">
          <cell r="A3931" t="str">
            <v>CE003</v>
          </cell>
          <cell r="B3931" t="str">
            <v>Cemento Gris 94 lbs. Tipo Portland</v>
          </cell>
          <cell r="C3931">
            <v>9</v>
          </cell>
          <cell r="D3931" t="str">
            <v>FDA</v>
          </cell>
          <cell r="E3931">
            <v>423.72881355932208</v>
          </cell>
          <cell r="F3931">
            <v>76.271186440677965</v>
          </cell>
          <cell r="G3931">
            <v>3813.56</v>
          </cell>
          <cell r="H3931">
            <v>686.44</v>
          </cell>
        </row>
        <row r="3932">
          <cell r="A3932" t="str">
            <v>AGR001</v>
          </cell>
          <cell r="B3932" t="str">
            <v>Arena gruesa Itabo lavada</v>
          </cell>
          <cell r="C3932">
            <v>1</v>
          </cell>
          <cell r="D3932" t="str">
            <v>M3</v>
          </cell>
          <cell r="E3932">
            <v>1525.4237288135594</v>
          </cell>
          <cell r="F3932">
            <v>274.57627118644069</v>
          </cell>
          <cell r="G3932">
            <v>1525.42</v>
          </cell>
          <cell r="H3932">
            <v>274.58</v>
          </cell>
        </row>
        <row r="3933">
          <cell r="A3933" t="str">
            <v>AGR015</v>
          </cell>
          <cell r="B3933" t="str">
            <v>Agua para hormigones y morteros</v>
          </cell>
          <cell r="C3933">
            <v>40</v>
          </cell>
          <cell r="D3933" t="str">
            <v>GL</v>
          </cell>
          <cell r="E3933">
            <v>1.1652542372881356</v>
          </cell>
          <cell r="F3933">
            <v>0.2097457627118644</v>
          </cell>
          <cell r="G3933">
            <v>46.61</v>
          </cell>
          <cell r="H3933">
            <v>8.39</v>
          </cell>
        </row>
        <row r="3934">
          <cell r="B3934" t="str">
            <v>Mano de Obra</v>
          </cell>
        </row>
        <row r="3935">
          <cell r="A3935" t="str">
            <v>O07PE</v>
          </cell>
          <cell r="B3935" t="str">
            <v>Mano de obra mezclado (Peón)</v>
          </cell>
          <cell r="C3935">
            <v>0.5</v>
          </cell>
          <cell r="D3935" t="str">
            <v>DIA</v>
          </cell>
          <cell r="E3935">
            <v>939.73399999999992</v>
          </cell>
          <cell r="F3935">
            <v>0</v>
          </cell>
          <cell r="G3935">
            <v>469.87</v>
          </cell>
          <cell r="H3935">
            <v>0</v>
          </cell>
        </row>
        <row r="3936">
          <cell r="B3936" t="str">
            <v>Total/UND</v>
          </cell>
          <cell r="G3936">
            <v>5855.4599999999991</v>
          </cell>
          <cell r="H3936">
            <v>969.41</v>
          </cell>
          <cell r="I3936">
            <v>6824.869999999999</v>
          </cell>
        </row>
        <row r="3938">
          <cell r="A3938">
            <v>112.03000000000002</v>
          </cell>
          <cell r="B3938" t="str">
            <v>MORTERO 1:4 PARA EMPAÑETES</v>
          </cell>
          <cell r="C3938">
            <v>1</v>
          </cell>
          <cell r="D3938" t="str">
            <v>M3</v>
          </cell>
          <cell r="G3938">
            <v>6933.8</v>
          </cell>
          <cell r="H3938">
            <v>1163.5100000000002</v>
          </cell>
          <cell r="I3938">
            <v>8097.31</v>
          </cell>
        </row>
        <row r="3939">
          <cell r="B3939" t="str">
            <v>Volumen Análisis</v>
          </cell>
          <cell r="C3939">
            <v>1</v>
          </cell>
          <cell r="D3939" t="str">
            <v>M3</v>
          </cell>
        </row>
        <row r="3940">
          <cell r="B3940" t="str">
            <v>Materiales y Equipos</v>
          </cell>
        </row>
        <row r="3941">
          <cell r="A3941" t="str">
            <v>CE003</v>
          </cell>
          <cell r="B3941" t="str">
            <v>Cemento Gris 94 lbs. Tipo Portland</v>
          </cell>
          <cell r="C3941">
            <v>9.4499999999999993</v>
          </cell>
          <cell r="D3941" t="str">
            <v>FDA</v>
          </cell>
          <cell r="E3941">
            <v>423.72881355932208</v>
          </cell>
          <cell r="F3941">
            <v>76.271186440677965</v>
          </cell>
          <cell r="G3941">
            <v>4004.24</v>
          </cell>
          <cell r="H3941">
            <v>720.76</v>
          </cell>
        </row>
        <row r="3942">
          <cell r="A3942" t="str">
            <v>CE001</v>
          </cell>
          <cell r="B3942" t="str">
            <v>Cal Grande hidratada 20 kilos</v>
          </cell>
          <cell r="C3942">
            <v>3.15</v>
          </cell>
          <cell r="D3942" t="str">
            <v>FDA</v>
          </cell>
          <cell r="E3942">
            <v>311.02</v>
          </cell>
          <cell r="F3942">
            <v>55.983599999999996</v>
          </cell>
          <cell r="G3942">
            <v>979.71</v>
          </cell>
          <cell r="H3942">
            <v>176.35</v>
          </cell>
        </row>
        <row r="3943">
          <cell r="A3943" t="str">
            <v>AGR003</v>
          </cell>
          <cell r="B3943" t="str">
            <v>Arena Fina Pañete azul</v>
          </cell>
          <cell r="C3943">
            <v>1.05</v>
          </cell>
          <cell r="D3943" t="str">
            <v>M3</v>
          </cell>
          <cell r="E3943">
            <v>1355.93</v>
          </cell>
          <cell r="F3943">
            <v>244.06739999999999</v>
          </cell>
          <cell r="G3943">
            <v>1423.73</v>
          </cell>
          <cell r="H3943">
            <v>256.27</v>
          </cell>
        </row>
        <row r="3944">
          <cell r="A3944" t="str">
            <v>AGR015</v>
          </cell>
          <cell r="B3944" t="str">
            <v>Agua para hormigones y morteros</v>
          </cell>
          <cell r="C3944">
            <v>45</v>
          </cell>
          <cell r="D3944" t="str">
            <v>GL</v>
          </cell>
          <cell r="E3944">
            <v>1.25</v>
          </cell>
          <cell r="F3944">
            <v>0.22499999999999998</v>
          </cell>
          <cell r="G3944">
            <v>56.25</v>
          </cell>
          <cell r="H3944">
            <v>10.130000000000001</v>
          </cell>
        </row>
        <row r="3945">
          <cell r="B3945" t="str">
            <v>Mano de Obra</v>
          </cell>
        </row>
        <row r="3946">
          <cell r="A3946" t="str">
            <v>O07PE</v>
          </cell>
          <cell r="B3946" t="str">
            <v>Mano de obra mezclado (Peón)</v>
          </cell>
          <cell r="C3946">
            <v>0.5</v>
          </cell>
          <cell r="D3946" t="str">
            <v>DIA</v>
          </cell>
          <cell r="E3946">
            <v>939.73399999999992</v>
          </cell>
          <cell r="F3946">
            <v>0</v>
          </cell>
          <cell r="G3946">
            <v>469.87</v>
          </cell>
          <cell r="H3946">
            <v>0</v>
          </cell>
        </row>
        <row r="3947">
          <cell r="B3947" t="str">
            <v>Total/UND</v>
          </cell>
          <cell r="G3947">
            <v>6933.8</v>
          </cell>
          <cell r="H3947">
            <v>1163.5100000000002</v>
          </cell>
          <cell r="I3947">
            <v>8097.31</v>
          </cell>
        </row>
        <row r="3949">
          <cell r="A3949">
            <v>112.04000000000002</v>
          </cell>
          <cell r="B3949" t="str">
            <v>MORTERO 1:10 PARA PISOS</v>
          </cell>
          <cell r="C3949">
            <v>1</v>
          </cell>
          <cell r="D3949" t="str">
            <v>M3</v>
          </cell>
          <cell r="G3949">
            <v>5003.7699999999995</v>
          </cell>
          <cell r="H3949">
            <v>816.1</v>
          </cell>
          <cell r="I3949">
            <v>5819.87</v>
          </cell>
        </row>
        <row r="3950">
          <cell r="B3950" t="str">
            <v>Volumen Análisis</v>
          </cell>
          <cell r="C3950">
            <v>1</v>
          </cell>
          <cell r="D3950" t="str">
            <v>M3</v>
          </cell>
        </row>
        <row r="3951">
          <cell r="B3951" t="str">
            <v>Materiales y Equipos</v>
          </cell>
        </row>
        <row r="3952">
          <cell r="A3952" t="str">
            <v>CE003</v>
          </cell>
          <cell r="B3952" t="str">
            <v>Cemento Gris 94 lbs. Tipo Portland</v>
          </cell>
          <cell r="C3952">
            <v>6.45</v>
          </cell>
          <cell r="D3952" t="str">
            <v>FDA</v>
          </cell>
          <cell r="E3952">
            <v>423.72881355932208</v>
          </cell>
          <cell r="F3952">
            <v>76.271186440677965</v>
          </cell>
          <cell r="G3952">
            <v>2733.05</v>
          </cell>
          <cell r="H3952">
            <v>491.95</v>
          </cell>
        </row>
        <row r="3953">
          <cell r="A3953" t="str">
            <v>AGR001</v>
          </cell>
          <cell r="B3953" t="str">
            <v>Arena gruesa itabo lavada</v>
          </cell>
          <cell r="C3953">
            <v>1.1499999999999999</v>
          </cell>
          <cell r="D3953" t="str">
            <v>M3</v>
          </cell>
          <cell r="E3953">
            <v>1525.4237288135594</v>
          </cell>
          <cell r="F3953">
            <v>274.57627118644069</v>
          </cell>
          <cell r="G3953">
            <v>1754.24</v>
          </cell>
          <cell r="H3953">
            <v>315.76</v>
          </cell>
        </row>
        <row r="3954">
          <cell r="A3954" t="str">
            <v>AGR015</v>
          </cell>
          <cell r="B3954" t="str">
            <v>Agua</v>
          </cell>
          <cell r="C3954">
            <v>40</v>
          </cell>
          <cell r="D3954" t="str">
            <v>GL</v>
          </cell>
          <cell r="E3954">
            <v>1.1652542372881356</v>
          </cell>
          <cell r="F3954">
            <v>0.2097457627118644</v>
          </cell>
          <cell r="G3954">
            <v>46.61</v>
          </cell>
          <cell r="H3954">
            <v>8.39</v>
          </cell>
        </row>
        <row r="3955">
          <cell r="B3955" t="str">
            <v>Mano de Obra</v>
          </cell>
        </row>
        <row r="3956">
          <cell r="A3956" t="str">
            <v>O07PE</v>
          </cell>
          <cell r="B3956" t="str">
            <v>Mano de obra mezclado (Peón)</v>
          </cell>
          <cell r="C3956">
            <v>0.5</v>
          </cell>
          <cell r="D3956" t="str">
            <v>DIA</v>
          </cell>
          <cell r="E3956">
            <v>939.73399999999992</v>
          </cell>
          <cell r="F3956">
            <v>0</v>
          </cell>
          <cell r="G3956">
            <v>469.87</v>
          </cell>
          <cell r="H3956">
            <v>0</v>
          </cell>
        </row>
        <row r="3957">
          <cell r="B3957" t="str">
            <v>Total/UND</v>
          </cell>
          <cell r="G3957">
            <v>5003.7699999999995</v>
          </cell>
          <cell r="H3957">
            <v>816.1</v>
          </cell>
          <cell r="I3957">
            <v>5819.87</v>
          </cell>
        </row>
        <row r="3959">
          <cell r="A3959">
            <v>113</v>
          </cell>
          <cell r="B3959" t="str">
            <v>MUROS DE BLOQUES DE HORMIGON</v>
          </cell>
        </row>
        <row r="3960">
          <cell r="A3960">
            <v>113.01</v>
          </cell>
          <cell r="B3960" t="str">
            <v>ANDAMIOS PARA BLOQUES/EMPAÑETES</v>
          </cell>
          <cell r="C3960">
            <v>1</v>
          </cell>
          <cell r="D3960" t="str">
            <v>M2</v>
          </cell>
          <cell r="G3960">
            <v>56.87</v>
          </cell>
          <cell r="H3960">
            <v>2.1800000000000002</v>
          </cell>
          <cell r="I3960">
            <v>59.05</v>
          </cell>
        </row>
        <row r="3961">
          <cell r="B3961" t="str">
            <v>Volumen Análisis</v>
          </cell>
          <cell r="C3961">
            <v>1</v>
          </cell>
          <cell r="D3961" t="str">
            <v>M2</v>
          </cell>
        </row>
        <row r="3962">
          <cell r="B3962" t="str">
            <v>Materiales y Equipos</v>
          </cell>
        </row>
        <row r="3963">
          <cell r="A3963" t="str">
            <v>CARP001</v>
          </cell>
          <cell r="B3963" t="str">
            <v>Madera bruta 6 usos</v>
          </cell>
          <cell r="C3963">
            <v>8.3333333333333329E-2</v>
          </cell>
          <cell r="D3963" t="str">
            <v>PT</v>
          </cell>
          <cell r="E3963">
            <v>121.1864406779661</v>
          </cell>
          <cell r="F3963">
            <v>21.813559322033896</v>
          </cell>
          <cell r="G3963">
            <v>10.1</v>
          </cell>
          <cell r="H3963">
            <v>1.82</v>
          </cell>
        </row>
        <row r="3964">
          <cell r="A3964" t="str">
            <v>CARP034</v>
          </cell>
          <cell r="B3964" t="str">
            <v>Clavos corriente</v>
          </cell>
          <cell r="C3964">
            <v>4.1666666666666664E-2</v>
          </cell>
          <cell r="D3964" t="str">
            <v>LBS</v>
          </cell>
          <cell r="E3964">
            <v>48.474576271186443</v>
          </cell>
          <cell r="F3964">
            <v>8.7254237288135599</v>
          </cell>
          <cell r="G3964">
            <v>2.02</v>
          </cell>
          <cell r="H3964">
            <v>0.36</v>
          </cell>
        </row>
        <row r="3965">
          <cell r="B3965" t="str">
            <v>Mano de Obra</v>
          </cell>
        </row>
        <row r="3966">
          <cell r="A3966" t="str">
            <v>O01T1</v>
          </cell>
          <cell r="B3966" t="str">
            <v>Confección andamios - T1</v>
          </cell>
          <cell r="C3966">
            <v>0.02</v>
          </cell>
          <cell r="D3966" t="str">
            <v>DIA</v>
          </cell>
          <cell r="E3966">
            <v>2237.3939999999998</v>
          </cell>
          <cell r="F3966">
            <v>0</v>
          </cell>
          <cell r="G3966">
            <v>44.75</v>
          </cell>
          <cell r="H3966">
            <v>0</v>
          </cell>
        </row>
        <row r="3967">
          <cell r="B3967" t="str">
            <v>Total/UND</v>
          </cell>
          <cell r="G3967">
            <v>56.87</v>
          </cell>
          <cell r="H3967">
            <v>2.1800000000000002</v>
          </cell>
          <cell r="I3967">
            <v>59.05</v>
          </cell>
        </row>
        <row r="3969">
          <cell r="A3969">
            <v>113.02000000000001</v>
          </cell>
          <cell r="B3969" t="str">
            <v>BLOQUES HORMIGON DE 4" - 3/8" @ 0.80m</v>
          </cell>
          <cell r="C3969">
            <v>1</v>
          </cell>
          <cell r="D3969" t="str">
            <v>M2</v>
          </cell>
          <cell r="G3969">
            <v>1247.8199999999997</v>
          </cell>
          <cell r="H3969">
            <v>143.44</v>
          </cell>
          <cell r="I3969">
            <v>1391.2599999999998</v>
          </cell>
        </row>
        <row r="3970">
          <cell r="B3970" t="str">
            <v>Volumen Análisis</v>
          </cell>
          <cell r="C3970">
            <v>1</v>
          </cell>
          <cell r="D3970" t="str">
            <v>M2</v>
          </cell>
        </row>
        <row r="3971">
          <cell r="B3971" t="str">
            <v>Materiales y Equipos</v>
          </cell>
        </row>
        <row r="3972">
          <cell r="A3972" t="str">
            <v>BLQH001</v>
          </cell>
          <cell r="B3972" t="str">
            <v>Bloques industrial de 4" x 8" x 16"</v>
          </cell>
          <cell r="C3972">
            <v>13</v>
          </cell>
          <cell r="D3972" t="str">
            <v>UND</v>
          </cell>
          <cell r="E3972">
            <v>40.084745762711862</v>
          </cell>
          <cell r="F3972">
            <v>7.2152542372881348</v>
          </cell>
          <cell r="G3972">
            <v>521.1</v>
          </cell>
          <cell r="H3972">
            <v>93.8</v>
          </cell>
        </row>
        <row r="3973">
          <cell r="A3973">
            <v>102.02000000000001</v>
          </cell>
          <cell r="B3973" t="str">
            <v>Hormigón 1:3:5 en cámaras +10% desp.</v>
          </cell>
          <cell r="C3973">
            <v>9.4999999999999998E-3</v>
          </cell>
          <cell r="D3973" t="str">
            <v>M3</v>
          </cell>
          <cell r="E3973">
            <v>5756.1</v>
          </cell>
          <cell r="F3973">
            <v>915.78</v>
          </cell>
          <cell r="G3973">
            <v>54.68</v>
          </cell>
          <cell r="H3973">
            <v>8.6999999999999993</v>
          </cell>
        </row>
        <row r="3974">
          <cell r="A3974">
            <v>112.01</v>
          </cell>
          <cell r="B3974" t="str">
            <v>Mortero 1:3  en juntas + 30% desp.</v>
          </cell>
          <cell r="C3974">
            <v>2.0799999999999999E-2</v>
          </cell>
          <cell r="D3974" t="str">
            <v>M3</v>
          </cell>
          <cell r="E3974">
            <v>6938.09</v>
          </cell>
          <cell r="F3974">
            <v>1164.28</v>
          </cell>
          <cell r="G3974">
            <v>144.31</v>
          </cell>
          <cell r="H3974">
            <v>24.22</v>
          </cell>
        </row>
        <row r="3975">
          <cell r="A3975" t="str">
            <v>AE001</v>
          </cell>
          <cell r="B3975" t="str">
            <v>Acero bastones 3/8" + 20% desp.</v>
          </cell>
          <cell r="C3975">
            <v>1.0500000000000001E-2</v>
          </cell>
          <cell r="D3975" t="str">
            <v>QQ</v>
          </cell>
          <cell r="E3975">
            <v>3220.3389830508477</v>
          </cell>
          <cell r="F3975">
            <v>579.66101694915255</v>
          </cell>
          <cell r="G3975">
            <v>33.81</v>
          </cell>
          <cell r="H3975">
            <v>6.09</v>
          </cell>
        </row>
        <row r="3976">
          <cell r="A3976" t="str">
            <v>AE016</v>
          </cell>
          <cell r="B3976" t="str">
            <v>Alambre Dulce No. 18 para amarrar bastones</v>
          </cell>
          <cell r="C3976">
            <v>2.1000000000000001E-2</v>
          </cell>
          <cell r="D3976" t="str">
            <v>LB</v>
          </cell>
          <cell r="E3976">
            <v>102.54237288135593</v>
          </cell>
          <cell r="F3976">
            <v>18.457627118644066</v>
          </cell>
          <cell r="G3976">
            <v>2.15</v>
          </cell>
          <cell r="H3976">
            <v>0.39</v>
          </cell>
        </row>
        <row r="3977">
          <cell r="A3977">
            <v>113.01</v>
          </cell>
          <cell r="B3977" t="str">
            <v>Andamios</v>
          </cell>
          <cell r="C3977">
            <v>1</v>
          </cell>
          <cell r="D3977" t="str">
            <v>M2</v>
          </cell>
          <cell r="E3977">
            <v>56.87</v>
          </cell>
          <cell r="F3977">
            <v>10.236599999999999</v>
          </cell>
          <cell r="G3977">
            <v>56.87</v>
          </cell>
          <cell r="H3977">
            <v>10.24</v>
          </cell>
        </row>
        <row r="3978">
          <cell r="B3978" t="str">
            <v>Mano de Obra</v>
          </cell>
        </row>
        <row r="3979">
          <cell r="A3979">
            <v>500.01</v>
          </cell>
          <cell r="B3979" t="str">
            <v>Colocación bloques y acero</v>
          </cell>
          <cell r="C3979">
            <v>13</v>
          </cell>
          <cell r="D3979" t="str">
            <v>UND</v>
          </cell>
          <cell r="E3979">
            <v>33.453499999999998</v>
          </cell>
          <cell r="F3979">
            <v>0</v>
          </cell>
          <cell r="G3979">
            <v>434.9</v>
          </cell>
          <cell r="H3979">
            <v>0</v>
          </cell>
        </row>
        <row r="3980">
          <cell r="B3980" t="str">
            <v>Total/UND</v>
          </cell>
          <cell r="G3980">
            <v>1247.8199999999997</v>
          </cell>
          <cell r="H3980">
            <v>143.44</v>
          </cell>
          <cell r="I3980">
            <v>1391.2599999999998</v>
          </cell>
        </row>
        <row r="3982">
          <cell r="A3982">
            <v>113.03000000000002</v>
          </cell>
          <cell r="B3982" t="str">
            <v>BLOQUES HORMIGON DE 6" - 3/8" @ 0.80m</v>
          </cell>
          <cell r="C3982">
            <v>1</v>
          </cell>
          <cell r="D3982" t="str">
            <v>M2</v>
          </cell>
          <cell r="G3982">
            <v>1387.49</v>
          </cell>
          <cell r="H3982">
            <v>170.92000000000002</v>
          </cell>
          <cell r="I3982">
            <v>1558.41</v>
          </cell>
        </row>
        <row r="3983">
          <cell r="B3983" t="str">
            <v>Volumen Análisis</v>
          </cell>
          <cell r="C3983">
            <v>1</v>
          </cell>
          <cell r="D3983" t="str">
            <v>M2</v>
          </cell>
        </row>
        <row r="3984">
          <cell r="B3984" t="str">
            <v>Materiales y Equipos</v>
          </cell>
        </row>
        <row r="3985">
          <cell r="A3985" t="str">
            <v>BLQH003</v>
          </cell>
          <cell r="B3985" t="str">
            <v>Bloques industrial de 6" x 8" x 16"</v>
          </cell>
          <cell r="C3985">
            <v>13</v>
          </cell>
          <cell r="D3985" t="str">
            <v>UND</v>
          </cell>
          <cell r="E3985">
            <v>41.949152542372886</v>
          </cell>
          <cell r="F3985">
            <v>7.5508474576271194</v>
          </cell>
          <cell r="G3985">
            <v>545.34</v>
          </cell>
          <cell r="H3985">
            <v>98.16</v>
          </cell>
        </row>
        <row r="3986">
          <cell r="A3986">
            <v>102.02000000000001</v>
          </cell>
          <cell r="B3986" t="str">
            <v>Hormigón 1:3:5 en cámaras +10% desp.</v>
          </cell>
          <cell r="C3986">
            <v>2.3760000000000003E-2</v>
          </cell>
          <cell r="D3986" t="str">
            <v>M3</v>
          </cell>
          <cell r="E3986">
            <v>5756.1</v>
          </cell>
          <cell r="F3986">
            <v>915.78</v>
          </cell>
          <cell r="G3986">
            <v>136.76</v>
          </cell>
          <cell r="H3986">
            <v>21.76</v>
          </cell>
        </row>
        <row r="3987">
          <cell r="A3987">
            <v>112.01</v>
          </cell>
          <cell r="B3987" t="str">
            <v>Mortero 1:3  en juntas + 30% desp.</v>
          </cell>
          <cell r="C3987">
            <v>3.1199999999999999E-2</v>
          </cell>
          <cell r="D3987" t="str">
            <v>M3</v>
          </cell>
          <cell r="E3987">
            <v>6938.09</v>
          </cell>
          <cell r="F3987">
            <v>1164.28</v>
          </cell>
          <cell r="G3987">
            <v>216.47</v>
          </cell>
          <cell r="H3987">
            <v>36.33</v>
          </cell>
        </row>
        <row r="3988">
          <cell r="A3988" t="str">
            <v>AE001</v>
          </cell>
          <cell r="B3988" t="str">
            <v>Acero bastones 3/8" + 20% desp.</v>
          </cell>
          <cell r="C3988">
            <v>2.0250000000000001E-2</v>
          </cell>
          <cell r="D3988" t="str">
            <v>QQ</v>
          </cell>
          <cell r="E3988">
            <v>3220.3389830508477</v>
          </cell>
          <cell r="F3988">
            <v>579.66101694915255</v>
          </cell>
          <cell r="G3988">
            <v>65.209999999999994</v>
          </cell>
          <cell r="H3988">
            <v>11.74</v>
          </cell>
        </row>
        <row r="3989">
          <cell r="A3989" t="str">
            <v>AE016</v>
          </cell>
          <cell r="B3989" t="str">
            <v>Alambre Dulce No. 18 para amarrar bastones</v>
          </cell>
          <cell r="C3989">
            <v>4.0500000000000001E-2</v>
          </cell>
          <cell r="D3989" t="str">
            <v>LB</v>
          </cell>
          <cell r="E3989">
            <v>102.54237288135593</v>
          </cell>
          <cell r="F3989">
            <v>18.457627118644066</v>
          </cell>
          <cell r="G3989">
            <v>4.1500000000000004</v>
          </cell>
          <cell r="H3989">
            <v>0.75</v>
          </cell>
        </row>
        <row r="3990">
          <cell r="A3990">
            <v>113.01</v>
          </cell>
          <cell r="B3990" t="str">
            <v>Andamios</v>
          </cell>
          <cell r="C3990">
            <v>1</v>
          </cell>
          <cell r="D3990" t="str">
            <v>M2</v>
          </cell>
          <cell r="E3990">
            <v>56.87</v>
          </cell>
          <cell r="F3990">
            <v>2.1800000000000002</v>
          </cell>
          <cell r="G3990">
            <v>56.87</v>
          </cell>
          <cell r="H3990">
            <v>2.1800000000000002</v>
          </cell>
        </row>
        <row r="3991">
          <cell r="B3991" t="str">
            <v>Mano de Obra</v>
          </cell>
        </row>
        <row r="3992">
          <cell r="A3992">
            <v>500.02</v>
          </cell>
          <cell r="B3992" t="str">
            <v>Colocación bloques y acero</v>
          </cell>
          <cell r="C3992">
            <v>13</v>
          </cell>
          <cell r="D3992" t="str">
            <v>UND</v>
          </cell>
          <cell r="E3992">
            <v>27.899000000000001</v>
          </cell>
          <cell r="F3992">
            <v>0</v>
          </cell>
          <cell r="G3992">
            <v>362.69</v>
          </cell>
          <cell r="H3992">
            <v>0</v>
          </cell>
        </row>
        <row r="3993">
          <cell r="B3993" t="str">
            <v>Total/UND</v>
          </cell>
          <cell r="G3993">
            <v>1387.49</v>
          </cell>
          <cell r="H3993">
            <v>170.92000000000002</v>
          </cell>
          <cell r="I3993">
            <v>1558.41</v>
          </cell>
        </row>
        <row r="3995">
          <cell r="A3995">
            <v>113.04000000000002</v>
          </cell>
          <cell r="B3995" t="str">
            <v>BLOQUES HORMIGON DE 6" - 3/8" @ 0.60m</v>
          </cell>
          <cell r="C3995">
            <v>1</v>
          </cell>
          <cell r="D3995" t="str">
            <v>M2</v>
          </cell>
          <cell r="G3995">
            <v>1451.1200000000001</v>
          </cell>
          <cell r="H3995">
            <v>181.48</v>
          </cell>
          <cell r="I3995">
            <v>1632.6000000000001</v>
          </cell>
        </row>
        <row r="3996">
          <cell r="B3996" t="str">
            <v>Volumen Análisis</v>
          </cell>
          <cell r="C3996">
            <v>1</v>
          </cell>
          <cell r="D3996" t="str">
            <v>M2</v>
          </cell>
        </row>
        <row r="3997">
          <cell r="B3997" t="str">
            <v>Materiales y Equipos</v>
          </cell>
        </row>
        <row r="3998">
          <cell r="A3998" t="str">
            <v>BLQH003</v>
          </cell>
          <cell r="B3998" t="str">
            <v>Bloques industrial de 6" x 8" x 16"</v>
          </cell>
          <cell r="C3998">
            <v>13</v>
          </cell>
          <cell r="D3998" t="str">
            <v>UND</v>
          </cell>
          <cell r="E3998">
            <v>41.949152542372886</v>
          </cell>
          <cell r="F3998">
            <v>7.5508474576271194</v>
          </cell>
          <cell r="G3998">
            <v>545.34</v>
          </cell>
          <cell r="H3998">
            <v>98.16</v>
          </cell>
        </row>
        <row r="3999">
          <cell r="A3999">
            <v>102.02000000000001</v>
          </cell>
          <cell r="B3999" t="str">
            <v>Hormigón 1:3:5 en cámaras +10% desp.</v>
          </cell>
          <cell r="C3999">
            <v>3.1093333333333337E-2</v>
          </cell>
          <cell r="D3999" t="str">
            <v>M3</v>
          </cell>
          <cell r="E3999">
            <v>5756.1</v>
          </cell>
          <cell r="F3999">
            <v>915.78</v>
          </cell>
          <cell r="G3999">
            <v>178.98</v>
          </cell>
          <cell r="H3999">
            <v>28.47</v>
          </cell>
        </row>
        <row r="4000">
          <cell r="A4000">
            <v>112.01</v>
          </cell>
          <cell r="B4000" t="str">
            <v>Mortero 1:3  en juntas + 30% desp.</v>
          </cell>
          <cell r="C4000">
            <v>3.1199999999999999E-2</v>
          </cell>
          <cell r="D4000" t="str">
            <v>M3</v>
          </cell>
          <cell r="E4000">
            <v>6938.09</v>
          </cell>
          <cell r="F4000">
            <v>1164.28</v>
          </cell>
          <cell r="G4000">
            <v>216.47</v>
          </cell>
          <cell r="H4000">
            <v>36.33</v>
          </cell>
        </row>
        <row r="4001">
          <cell r="A4001" t="str">
            <v>AE001</v>
          </cell>
          <cell r="B4001" t="str">
            <v>Acero bastones 3/8" + 20% desp.</v>
          </cell>
          <cell r="C4001">
            <v>2.6500000000000003E-2</v>
          </cell>
          <cell r="D4001" t="str">
            <v>QQ</v>
          </cell>
          <cell r="E4001">
            <v>3220.3389830508477</v>
          </cell>
          <cell r="F4001">
            <v>579.66101694915255</v>
          </cell>
          <cell r="G4001">
            <v>85.34</v>
          </cell>
          <cell r="H4001">
            <v>15.36</v>
          </cell>
        </row>
        <row r="4002">
          <cell r="A4002" t="str">
            <v>AE016</v>
          </cell>
          <cell r="B4002" t="str">
            <v>Alambre Dulce No. 18 para amarrar bastones</v>
          </cell>
          <cell r="C4002">
            <v>5.3000000000000005E-2</v>
          </cell>
          <cell r="D4002" t="str">
            <v>LB</v>
          </cell>
          <cell r="E4002">
            <v>102.54237288135593</v>
          </cell>
          <cell r="F4002">
            <v>18.457627118644066</v>
          </cell>
          <cell r="G4002">
            <v>5.43</v>
          </cell>
          <cell r="H4002">
            <v>0.98</v>
          </cell>
        </row>
        <row r="4003">
          <cell r="A4003">
            <v>113.01</v>
          </cell>
          <cell r="B4003" t="str">
            <v>Andamios</v>
          </cell>
          <cell r="C4003">
            <v>1</v>
          </cell>
          <cell r="D4003" t="str">
            <v>M2</v>
          </cell>
          <cell r="E4003">
            <v>56.87</v>
          </cell>
          <cell r="F4003">
            <v>2.1800000000000002</v>
          </cell>
          <cell r="G4003">
            <v>56.87</v>
          </cell>
          <cell r="H4003">
            <v>2.1800000000000002</v>
          </cell>
        </row>
        <row r="4004">
          <cell r="B4004" t="str">
            <v>Mano de Obra</v>
          </cell>
        </row>
        <row r="4005">
          <cell r="A4005">
            <v>500.02</v>
          </cell>
          <cell r="B4005" t="str">
            <v>Colocación bloques y acero</v>
          </cell>
          <cell r="C4005">
            <v>13</v>
          </cell>
          <cell r="D4005" t="str">
            <v>UND</v>
          </cell>
          <cell r="E4005">
            <v>27.899000000000001</v>
          </cell>
          <cell r="F4005">
            <v>0</v>
          </cell>
          <cell r="G4005">
            <v>362.69</v>
          </cell>
          <cell r="H4005">
            <v>0</v>
          </cell>
        </row>
        <row r="4006">
          <cell r="B4006" t="str">
            <v>Total/UND</v>
          </cell>
          <cell r="G4006">
            <v>1451.1200000000001</v>
          </cell>
          <cell r="H4006">
            <v>181.48</v>
          </cell>
          <cell r="I4006">
            <v>1632.6000000000001</v>
          </cell>
        </row>
        <row r="4008">
          <cell r="A4008">
            <v>113.05000000000003</v>
          </cell>
          <cell r="B4008" t="str">
            <v xml:space="preserve">BLOQUES HORMIGON DE 6" - 3/8" @ 0.40m </v>
          </cell>
          <cell r="C4008">
            <v>1</v>
          </cell>
          <cell r="D4008" t="str">
            <v>M2</v>
          </cell>
          <cell r="G4008">
            <v>1563.41</v>
          </cell>
          <cell r="H4008">
            <v>202.34000000000003</v>
          </cell>
          <cell r="I4008">
            <v>1765.75</v>
          </cell>
        </row>
        <row r="4009">
          <cell r="B4009" t="str">
            <v>Volumen Análisis</v>
          </cell>
          <cell r="C4009">
            <v>1</v>
          </cell>
          <cell r="D4009" t="str">
            <v>M2</v>
          </cell>
        </row>
        <row r="4010">
          <cell r="B4010" t="str">
            <v>Materiales y Equipos</v>
          </cell>
        </row>
        <row r="4011">
          <cell r="A4011" t="str">
            <v>BLQH003</v>
          </cell>
          <cell r="B4011" t="str">
            <v>Bloques industrial de 6" x 8" x 16"</v>
          </cell>
          <cell r="C4011">
            <v>13</v>
          </cell>
          <cell r="D4011" t="str">
            <v>UND</v>
          </cell>
          <cell r="E4011">
            <v>41.949152542372886</v>
          </cell>
          <cell r="F4011">
            <v>7.5508474576271194</v>
          </cell>
          <cell r="G4011">
            <v>545.34</v>
          </cell>
          <cell r="H4011">
            <v>98.16</v>
          </cell>
        </row>
        <row r="4012">
          <cell r="A4012">
            <v>102.02000000000001</v>
          </cell>
          <cell r="B4012" t="str">
            <v>Hormigón 1:3:5 en cámaras +10% desp.</v>
          </cell>
          <cell r="C4012">
            <v>4.58E-2</v>
          </cell>
          <cell r="D4012" t="str">
            <v>M3</v>
          </cell>
          <cell r="E4012">
            <v>5756.1</v>
          </cell>
          <cell r="F4012">
            <v>915.78</v>
          </cell>
          <cell r="G4012">
            <v>263.63</v>
          </cell>
          <cell r="H4012">
            <v>41.94</v>
          </cell>
        </row>
        <row r="4013">
          <cell r="A4013">
            <v>112.01</v>
          </cell>
          <cell r="B4013" t="str">
            <v>Mortero 1:3  en juntas + 30% desp.</v>
          </cell>
          <cell r="C4013">
            <v>3.1199999999999999E-2</v>
          </cell>
          <cell r="D4013" t="str">
            <v>M3</v>
          </cell>
          <cell r="E4013">
            <v>6938.09</v>
          </cell>
          <cell r="F4013">
            <v>1164.28</v>
          </cell>
          <cell r="G4013">
            <v>216.47</v>
          </cell>
          <cell r="H4013">
            <v>36.33</v>
          </cell>
        </row>
        <row r="4014">
          <cell r="A4014" t="str">
            <v>AE001</v>
          </cell>
          <cell r="B4014" t="str">
            <v>Acero bastones 3/8" + 20% desp.</v>
          </cell>
          <cell r="C4014">
            <v>3.9E-2</v>
          </cell>
          <cell r="D4014" t="str">
            <v>QQ</v>
          </cell>
          <cell r="E4014">
            <v>3220.3389830508477</v>
          </cell>
          <cell r="F4014">
            <v>579.66101694915255</v>
          </cell>
          <cell r="G4014">
            <v>125.59</v>
          </cell>
          <cell r="H4014">
            <v>22.61</v>
          </cell>
        </row>
        <row r="4015">
          <cell r="A4015" t="str">
            <v>AE016</v>
          </cell>
          <cell r="B4015" t="str">
            <v>Alambre Dulce No. 18 para amarrar bastones</v>
          </cell>
          <cell r="C4015">
            <v>7.8E-2</v>
          </cell>
          <cell r="D4015" t="str">
            <v>LB</v>
          </cell>
          <cell r="E4015">
            <v>102.54237288135593</v>
          </cell>
          <cell r="F4015">
            <v>18.457627118644066</v>
          </cell>
          <cell r="G4015">
            <v>8</v>
          </cell>
          <cell r="H4015">
            <v>1.44</v>
          </cell>
        </row>
        <row r="4016">
          <cell r="A4016">
            <v>113.01</v>
          </cell>
          <cell r="B4016" t="str">
            <v>Andamios</v>
          </cell>
          <cell r="C4016">
            <v>1</v>
          </cell>
          <cell r="D4016" t="str">
            <v>M2</v>
          </cell>
          <cell r="E4016">
            <v>41.69</v>
          </cell>
          <cell r="F4016">
            <v>1.86</v>
          </cell>
          <cell r="G4016">
            <v>41.69</v>
          </cell>
          <cell r="H4016">
            <v>1.86</v>
          </cell>
        </row>
        <row r="4017">
          <cell r="B4017" t="str">
            <v>Mano de Obra</v>
          </cell>
        </row>
        <row r="4018">
          <cell r="A4018">
            <v>500.02</v>
          </cell>
          <cell r="B4018" t="str">
            <v>Colocación bloques y acero</v>
          </cell>
          <cell r="C4018">
            <v>13</v>
          </cell>
          <cell r="D4018" t="str">
            <v>UND</v>
          </cell>
          <cell r="E4018">
            <v>27.899000000000001</v>
          </cell>
          <cell r="F4018">
            <v>0</v>
          </cell>
          <cell r="G4018">
            <v>362.69</v>
          </cell>
          <cell r="H4018">
            <v>0</v>
          </cell>
        </row>
        <row r="4019">
          <cell r="B4019" t="str">
            <v>Total/UND</v>
          </cell>
          <cell r="G4019">
            <v>1563.41</v>
          </cell>
          <cell r="H4019">
            <v>202.34000000000003</v>
          </cell>
          <cell r="I4019">
            <v>1765.75</v>
          </cell>
        </row>
        <row r="4021">
          <cell r="A4021">
            <v>113.06000000000003</v>
          </cell>
          <cell r="B4021" t="str">
            <v>BLOQUES HORMIGON DE 6" - 3/8" @ 0.40m BNP A CÁMARAS LLENAS</v>
          </cell>
          <cell r="C4021">
            <v>1</v>
          </cell>
          <cell r="D4021" t="str">
            <v>M2</v>
          </cell>
          <cell r="G4021">
            <v>1733.89</v>
          </cell>
          <cell r="H4021">
            <v>233.37999999999997</v>
          </cell>
          <cell r="I4021">
            <v>1967.27</v>
          </cell>
        </row>
        <row r="4022">
          <cell r="B4022" t="str">
            <v>Volumen Análisis</v>
          </cell>
          <cell r="C4022">
            <v>1</v>
          </cell>
          <cell r="D4022" t="str">
            <v>M2</v>
          </cell>
        </row>
        <row r="4023">
          <cell r="B4023" t="str">
            <v>Materiales y Equipos</v>
          </cell>
        </row>
        <row r="4024">
          <cell r="A4024" t="str">
            <v>BLQH003</v>
          </cell>
          <cell r="B4024" t="str">
            <v>Bloques industrial de 6" x 8" x 16"</v>
          </cell>
          <cell r="C4024">
            <v>13</v>
          </cell>
          <cell r="D4024" t="str">
            <v>UND</v>
          </cell>
          <cell r="E4024">
            <v>41.949152542372886</v>
          </cell>
          <cell r="F4024">
            <v>7.5508474576271194</v>
          </cell>
          <cell r="G4024">
            <v>545.34</v>
          </cell>
          <cell r="H4024">
            <v>98.16</v>
          </cell>
        </row>
        <row r="4025">
          <cell r="A4025">
            <v>102.02000000000001</v>
          </cell>
          <cell r="B4025" t="str">
            <v>Hormigón 1:3:5 en cámaras +10% desp.</v>
          </cell>
          <cell r="C4025">
            <v>8.9800000000000005E-2</v>
          </cell>
          <cell r="D4025" t="str">
            <v>M3</v>
          </cell>
          <cell r="E4025">
            <v>5756.1</v>
          </cell>
          <cell r="F4025">
            <v>915.78</v>
          </cell>
          <cell r="G4025">
            <v>516.9</v>
          </cell>
          <cell r="H4025">
            <v>82.24</v>
          </cell>
        </row>
        <row r="4026">
          <cell r="A4026">
            <v>112.01</v>
          </cell>
          <cell r="B4026" t="str">
            <v>Mortero 1:3  en juntas + 30% desp.</v>
          </cell>
          <cell r="C4026">
            <v>3.1199999999999999E-2</v>
          </cell>
          <cell r="D4026" t="str">
            <v>M3</v>
          </cell>
          <cell r="E4026">
            <v>6938.09</v>
          </cell>
          <cell r="F4026">
            <v>1164.28</v>
          </cell>
          <cell r="G4026">
            <v>216.47</v>
          </cell>
          <cell r="H4026">
            <v>36.33</v>
          </cell>
        </row>
        <row r="4027">
          <cell r="A4027" t="str">
            <v>AE001</v>
          </cell>
          <cell r="B4027" t="str">
            <v>Acero bastones 3/8" + 20% desp.</v>
          </cell>
          <cell r="C4027">
            <v>2.7E-2</v>
          </cell>
          <cell r="D4027" t="str">
            <v>QQ</v>
          </cell>
          <cell r="E4027">
            <v>3220.3389830508477</v>
          </cell>
          <cell r="F4027">
            <v>579.66101694915255</v>
          </cell>
          <cell r="G4027">
            <v>86.95</v>
          </cell>
          <cell r="H4027">
            <v>15.65</v>
          </cell>
        </row>
        <row r="4028">
          <cell r="A4028" t="str">
            <v>AE016</v>
          </cell>
          <cell r="B4028" t="str">
            <v>Alambre Dulce No. 18 para amarrar bastones</v>
          </cell>
          <cell r="C4028">
            <v>5.3999999999999999E-2</v>
          </cell>
          <cell r="D4028" t="str">
            <v>LB</v>
          </cell>
          <cell r="E4028">
            <v>102.54237288135593</v>
          </cell>
          <cell r="F4028">
            <v>18.457627118644066</v>
          </cell>
          <cell r="G4028">
            <v>5.54</v>
          </cell>
          <cell r="H4028">
            <v>1</v>
          </cell>
        </row>
        <row r="4029">
          <cell r="B4029" t="str">
            <v>Mano de Obra</v>
          </cell>
        </row>
        <row r="4030">
          <cell r="A4030">
            <v>500.02</v>
          </cell>
          <cell r="B4030" t="str">
            <v>Colocación bloques y acero</v>
          </cell>
          <cell r="C4030">
            <v>13</v>
          </cell>
          <cell r="D4030" t="str">
            <v>UND</v>
          </cell>
          <cell r="E4030">
            <v>27.899000000000001</v>
          </cell>
          <cell r="F4030">
            <v>0</v>
          </cell>
          <cell r="G4030">
            <v>362.69</v>
          </cell>
          <cell r="H4030">
            <v>0</v>
          </cell>
        </row>
        <row r="4031">
          <cell r="B4031" t="str">
            <v>Total/UND</v>
          </cell>
          <cell r="G4031">
            <v>1733.89</v>
          </cell>
          <cell r="H4031">
            <v>233.37999999999997</v>
          </cell>
          <cell r="I4031">
            <v>1967.27</v>
          </cell>
        </row>
        <row r="4033">
          <cell r="A4033">
            <v>113.07000000000004</v>
          </cell>
          <cell r="B4033" t="str">
            <v xml:space="preserve">BLOQUES HORMIGON DE 6" - 3/8" @ 0.80m BNP </v>
          </cell>
          <cell r="C4033">
            <v>1</v>
          </cell>
          <cell r="D4033" t="str">
            <v>M2</v>
          </cell>
          <cell r="G4033">
            <v>1331.03</v>
          </cell>
          <cell r="H4033">
            <v>168.81</v>
          </cell>
          <cell r="I4033">
            <v>1499.84</v>
          </cell>
        </row>
        <row r="4034">
          <cell r="B4034" t="str">
            <v>Volumen Análisis</v>
          </cell>
          <cell r="C4034">
            <v>1</v>
          </cell>
          <cell r="D4034" t="str">
            <v>M2</v>
          </cell>
        </row>
        <row r="4035">
          <cell r="B4035" t="str">
            <v>Materiales y Equipos</v>
          </cell>
        </row>
        <row r="4036">
          <cell r="A4036" t="str">
            <v>BLQH003</v>
          </cell>
          <cell r="B4036" t="str">
            <v>Bloques industrial de 6" x 8" x 16"</v>
          </cell>
          <cell r="C4036">
            <v>13</v>
          </cell>
          <cell r="D4036" t="str">
            <v>UND</v>
          </cell>
          <cell r="E4036">
            <v>41.949152542372886</v>
          </cell>
          <cell r="F4036">
            <v>7.5508474576271194</v>
          </cell>
          <cell r="G4036">
            <v>545.34</v>
          </cell>
          <cell r="H4036">
            <v>98.16</v>
          </cell>
        </row>
        <row r="4037">
          <cell r="A4037">
            <v>102.02000000000001</v>
          </cell>
          <cell r="B4037" t="str">
            <v>Hormigón 1:3:5 en cámaras +10% desp.</v>
          </cell>
          <cell r="C4037">
            <v>2.3800000000000002E-2</v>
          </cell>
          <cell r="D4037" t="str">
            <v>M3</v>
          </cell>
          <cell r="E4037">
            <v>5756.1</v>
          </cell>
          <cell r="F4037">
            <v>915.78</v>
          </cell>
          <cell r="G4037">
            <v>137</v>
          </cell>
          <cell r="H4037">
            <v>21.8</v>
          </cell>
        </row>
        <row r="4038">
          <cell r="A4038">
            <v>112.01</v>
          </cell>
          <cell r="B4038" t="str">
            <v>Mortero 1:3  en juntas + 30% desp.</v>
          </cell>
          <cell r="C4038">
            <v>3.1199999999999999E-2</v>
          </cell>
          <cell r="D4038" t="str">
            <v>M3</v>
          </cell>
          <cell r="E4038">
            <v>6938.09</v>
          </cell>
          <cell r="F4038">
            <v>1164.28</v>
          </cell>
          <cell r="G4038">
            <v>216.47</v>
          </cell>
          <cell r="H4038">
            <v>36.33</v>
          </cell>
        </row>
        <row r="4039">
          <cell r="A4039" t="str">
            <v>AE001</v>
          </cell>
          <cell r="B4039" t="str">
            <v>Acero bastones 3/8" + 20% desp.</v>
          </cell>
          <cell r="C4039">
            <v>2.0299999999999999E-2</v>
          </cell>
          <cell r="D4039" t="str">
            <v>QQ</v>
          </cell>
          <cell r="E4039">
            <v>3220.3389830508477</v>
          </cell>
          <cell r="F4039">
            <v>579.66101694915255</v>
          </cell>
          <cell r="G4039">
            <v>65.37</v>
          </cell>
          <cell r="H4039">
            <v>11.77</v>
          </cell>
        </row>
        <row r="4040">
          <cell r="A4040" t="str">
            <v>AE016</v>
          </cell>
          <cell r="B4040" t="str">
            <v>Alambre Dulce No. 18 para amarrar bastones</v>
          </cell>
          <cell r="C4040">
            <v>4.0599999999999997E-2</v>
          </cell>
          <cell r="D4040" t="str">
            <v>LB</v>
          </cell>
          <cell r="E4040">
            <v>102.54237288135593</v>
          </cell>
          <cell r="F4040">
            <v>18.457627118644066</v>
          </cell>
          <cell r="G4040">
            <v>4.16</v>
          </cell>
          <cell r="H4040">
            <v>0.75</v>
          </cell>
        </row>
        <row r="4041">
          <cell r="B4041" t="str">
            <v>Mano de Obra</v>
          </cell>
        </row>
        <row r="4042">
          <cell r="A4042">
            <v>500.02</v>
          </cell>
          <cell r="B4042" t="str">
            <v>Colocación bloques y acero</v>
          </cell>
          <cell r="C4042">
            <v>13</v>
          </cell>
          <cell r="D4042" t="str">
            <v>UND</v>
          </cell>
          <cell r="E4042">
            <v>27.899000000000001</v>
          </cell>
          <cell r="F4042">
            <v>0</v>
          </cell>
          <cell r="G4042">
            <v>362.69</v>
          </cell>
          <cell r="H4042">
            <v>0</v>
          </cell>
        </row>
        <row r="4043">
          <cell r="B4043" t="str">
            <v>Total/UND</v>
          </cell>
          <cell r="G4043">
            <v>1331.03</v>
          </cell>
          <cell r="H4043">
            <v>168.81</v>
          </cell>
          <cell r="I4043">
            <v>1499.84</v>
          </cell>
        </row>
        <row r="4045">
          <cell r="A4045">
            <v>113.08000000000004</v>
          </cell>
          <cell r="B4045" t="str">
            <v>BLOQUES HORMIGON DE 6" - 3/8" @ 0.20m, BNP</v>
          </cell>
          <cell r="C4045">
            <v>1</v>
          </cell>
          <cell r="D4045" t="str">
            <v>M2</v>
          </cell>
          <cell r="G4045">
            <v>1651.33</v>
          </cell>
          <cell r="H4045">
            <v>223.78</v>
          </cell>
          <cell r="I4045">
            <v>1875.11</v>
          </cell>
        </row>
        <row r="4046">
          <cell r="B4046" t="str">
            <v>Volumen Análisis</v>
          </cell>
          <cell r="C4046">
            <v>1</v>
          </cell>
          <cell r="D4046" t="str">
            <v>M2</v>
          </cell>
        </row>
        <row r="4047">
          <cell r="B4047" t="str">
            <v>Materiales y Equipos</v>
          </cell>
        </row>
        <row r="4048">
          <cell r="A4048" t="str">
            <v>BLQH003</v>
          </cell>
          <cell r="B4048" t="str">
            <v>Bloques industrial de 6" x 8" x 16"</v>
          </cell>
          <cell r="C4048">
            <v>13</v>
          </cell>
          <cell r="D4048" t="str">
            <v>UND</v>
          </cell>
          <cell r="E4048">
            <v>41.949152542372886</v>
          </cell>
          <cell r="F4048">
            <v>7.5508474576271194</v>
          </cell>
          <cell r="G4048">
            <v>545.34</v>
          </cell>
          <cell r="H4048">
            <v>98.16</v>
          </cell>
        </row>
        <row r="4049">
          <cell r="A4049">
            <v>102.02000000000001</v>
          </cell>
          <cell r="B4049" t="str">
            <v>Hormigón 1:3:5 en cámaras +10% desp.</v>
          </cell>
          <cell r="C4049">
            <v>4.5999999999999999E-2</v>
          </cell>
          <cell r="D4049" t="str">
            <v>M3</v>
          </cell>
          <cell r="E4049">
            <v>5756.1</v>
          </cell>
          <cell r="F4049">
            <v>915.78</v>
          </cell>
          <cell r="G4049">
            <v>264.77999999999997</v>
          </cell>
          <cell r="H4049">
            <v>42.13</v>
          </cell>
        </row>
        <row r="4050">
          <cell r="A4050">
            <v>112.01</v>
          </cell>
          <cell r="B4050" t="str">
            <v>Mortero 1:3  en juntas + 30% desp.</v>
          </cell>
          <cell r="C4050">
            <v>3.1199999999999999E-2</v>
          </cell>
          <cell r="D4050" t="str">
            <v>M3</v>
          </cell>
          <cell r="E4050">
            <v>6938.09</v>
          </cell>
          <cell r="F4050">
            <v>1164.28</v>
          </cell>
          <cell r="G4050">
            <v>216.47</v>
          </cell>
          <cell r="H4050">
            <v>36.33</v>
          </cell>
        </row>
        <row r="4051">
          <cell r="A4051" t="str">
            <v>AE001</v>
          </cell>
          <cell r="B4051" t="str">
            <v>Acero bastones 3/8" + 20% desp.</v>
          </cell>
          <cell r="C4051">
            <v>7.6499999999999999E-2</v>
          </cell>
          <cell r="D4051" t="str">
            <v>QQ</v>
          </cell>
          <cell r="E4051">
            <v>3220.3389830508477</v>
          </cell>
          <cell r="F4051">
            <v>579.66101694915255</v>
          </cell>
          <cell r="G4051">
            <v>246.36</v>
          </cell>
          <cell r="H4051">
            <v>44.34</v>
          </cell>
        </row>
        <row r="4052">
          <cell r="A4052" t="str">
            <v>AE016</v>
          </cell>
          <cell r="B4052" t="str">
            <v>Alambre Dulce No. 18 para amarrar bastones</v>
          </cell>
          <cell r="C4052">
            <v>0.153</v>
          </cell>
          <cell r="D4052" t="str">
            <v>LB</v>
          </cell>
          <cell r="E4052">
            <v>102.54237288135593</v>
          </cell>
          <cell r="F4052">
            <v>18.457627118644066</v>
          </cell>
          <cell r="G4052">
            <v>15.69</v>
          </cell>
          <cell r="H4052">
            <v>2.82</v>
          </cell>
        </row>
        <row r="4053">
          <cell r="B4053" t="str">
            <v>Mano de Obra</v>
          </cell>
        </row>
        <row r="4054">
          <cell r="A4054">
            <v>500.02</v>
          </cell>
          <cell r="B4054" t="str">
            <v>Colocación bloques y acero</v>
          </cell>
          <cell r="C4054">
            <v>13</v>
          </cell>
          <cell r="D4054" t="str">
            <v>UND</v>
          </cell>
          <cell r="E4054">
            <v>27.899000000000001</v>
          </cell>
          <cell r="F4054">
            <v>0</v>
          </cell>
          <cell r="G4054">
            <v>362.69</v>
          </cell>
          <cell r="H4054">
            <v>0</v>
          </cell>
        </row>
        <row r="4055">
          <cell r="B4055" t="str">
            <v>Total/UND</v>
          </cell>
          <cell r="G4055">
            <v>1651.33</v>
          </cell>
          <cell r="H4055">
            <v>223.78</v>
          </cell>
          <cell r="I4055">
            <v>1875.11</v>
          </cell>
        </row>
        <row r="4057">
          <cell r="A4057">
            <v>113.09000000000005</v>
          </cell>
          <cell r="B4057" t="str">
            <v>BLOQUES HORMIGON DE 6" - 3/8" @ 0.60m BNP A CÁMARAS LLENAS</v>
          </cell>
          <cell r="C4057">
            <v>1</v>
          </cell>
          <cell r="D4057" t="str">
            <v>M2</v>
          </cell>
          <cell r="G4057">
            <v>1732.17</v>
          </cell>
          <cell r="H4057">
            <v>233.06999999999996</v>
          </cell>
          <cell r="I4057">
            <v>1965.24</v>
          </cell>
        </row>
        <row r="4058">
          <cell r="B4058" t="str">
            <v>Volumen Análisis</v>
          </cell>
          <cell r="C4058">
            <v>1</v>
          </cell>
          <cell r="D4058" t="str">
            <v>M2</v>
          </cell>
        </row>
        <row r="4059">
          <cell r="B4059" t="str">
            <v>Materiales y Equipos</v>
          </cell>
        </row>
        <row r="4060">
          <cell r="A4060" t="str">
            <v>BLQH003</v>
          </cell>
          <cell r="B4060" t="str">
            <v>Bloques industrial de 6" x 8" x 16"</v>
          </cell>
          <cell r="C4060">
            <v>13</v>
          </cell>
          <cell r="D4060" t="str">
            <v>UND</v>
          </cell>
          <cell r="E4060">
            <v>41.949152542372886</v>
          </cell>
          <cell r="F4060">
            <v>7.5508474576271194</v>
          </cell>
          <cell r="G4060">
            <v>545.34</v>
          </cell>
          <cell r="H4060">
            <v>98.16</v>
          </cell>
        </row>
        <row r="4061">
          <cell r="A4061">
            <v>102.02000000000001</v>
          </cell>
          <cell r="B4061" t="str">
            <v>Hormigón 1:3:5 en cámaras +10% desp.</v>
          </cell>
          <cell r="C4061">
            <v>8.9800000000000005E-2</v>
          </cell>
          <cell r="D4061" t="str">
            <v>M3</v>
          </cell>
          <cell r="E4061">
            <v>5756.1</v>
          </cell>
          <cell r="F4061">
            <v>915.78</v>
          </cell>
          <cell r="G4061">
            <v>516.9</v>
          </cell>
          <cell r="H4061">
            <v>82.24</v>
          </cell>
        </row>
        <row r="4062">
          <cell r="A4062">
            <v>112.01</v>
          </cell>
          <cell r="B4062" t="str">
            <v>Mortero 1:3  en juntas + 30% desp.</v>
          </cell>
          <cell r="C4062">
            <v>3.1199999999999999E-2</v>
          </cell>
          <cell r="D4062" t="str">
            <v>M3</v>
          </cell>
          <cell r="E4062">
            <v>6938.09</v>
          </cell>
          <cell r="F4062">
            <v>1164.28</v>
          </cell>
          <cell r="G4062">
            <v>216.47</v>
          </cell>
          <cell r="H4062">
            <v>36.33</v>
          </cell>
        </row>
        <row r="4063">
          <cell r="A4063" t="str">
            <v>AE001</v>
          </cell>
          <cell r="B4063" t="str">
            <v>Acero bastones 3/8" + 20% desp.</v>
          </cell>
          <cell r="C4063">
            <v>2.6500000000000003E-2</v>
          </cell>
          <cell r="D4063" t="str">
            <v>QQ</v>
          </cell>
          <cell r="E4063">
            <v>3220.3389830508477</v>
          </cell>
          <cell r="F4063">
            <v>579.66101694915255</v>
          </cell>
          <cell r="G4063">
            <v>85.34</v>
          </cell>
          <cell r="H4063">
            <v>15.36</v>
          </cell>
        </row>
        <row r="4064">
          <cell r="A4064" t="str">
            <v>AE016</v>
          </cell>
          <cell r="B4064" t="str">
            <v>Alambre Dulce No. 18 para amarrar bastones</v>
          </cell>
          <cell r="C4064">
            <v>5.3000000000000005E-2</v>
          </cell>
          <cell r="D4064" t="str">
            <v>LB</v>
          </cell>
          <cell r="E4064">
            <v>102.54237288135593</v>
          </cell>
          <cell r="F4064">
            <v>18.457627118644066</v>
          </cell>
          <cell r="G4064">
            <v>5.43</v>
          </cell>
          <cell r="H4064">
            <v>0.98</v>
          </cell>
        </row>
        <row r="4065">
          <cell r="A4065">
            <v>113.01</v>
          </cell>
          <cell r="B4065" t="str">
            <v>Andamios</v>
          </cell>
          <cell r="C4065">
            <v>0</v>
          </cell>
          <cell r="D4065" t="str">
            <v>M2</v>
          </cell>
          <cell r="E4065">
            <v>56.87</v>
          </cell>
          <cell r="F4065">
            <v>2.1800000000000002</v>
          </cell>
          <cell r="G4065">
            <v>0</v>
          </cell>
          <cell r="H4065">
            <v>0</v>
          </cell>
        </row>
        <row r="4066">
          <cell r="B4066" t="str">
            <v>Mano de Obra</v>
          </cell>
        </row>
        <row r="4067">
          <cell r="A4067">
            <v>500.02</v>
          </cell>
          <cell r="B4067" t="str">
            <v>Colocación bloques y acero</v>
          </cell>
          <cell r="C4067">
            <v>13</v>
          </cell>
          <cell r="D4067" t="str">
            <v>UND</v>
          </cell>
          <cell r="E4067">
            <v>27.899000000000001</v>
          </cell>
          <cell r="F4067">
            <v>0</v>
          </cell>
          <cell r="G4067">
            <v>362.69</v>
          </cell>
          <cell r="H4067">
            <v>0</v>
          </cell>
        </row>
        <row r="4068">
          <cell r="B4068" t="str">
            <v>Total/UND</v>
          </cell>
          <cell r="G4068">
            <v>1732.17</v>
          </cell>
          <cell r="H4068">
            <v>233.06999999999996</v>
          </cell>
          <cell r="I4068">
            <v>1965.24</v>
          </cell>
        </row>
        <row r="4070">
          <cell r="A4070" t="str">
            <v>FUN-047</v>
          </cell>
          <cell r="B4070" t="str">
            <v xml:space="preserve">MURO DE BLOCK 8", Ø3/8@0.0.40M, SNP </v>
          </cell>
          <cell r="C4070">
            <v>1</v>
          </cell>
          <cell r="D4070" t="str">
            <v>M2</v>
          </cell>
          <cell r="G4070">
            <v>1738.7199999999998</v>
          </cell>
          <cell r="H4070">
            <v>224.44</v>
          </cell>
          <cell r="I4070">
            <v>1963.1599999999999</v>
          </cell>
        </row>
        <row r="4071">
          <cell r="B4071" t="str">
            <v>Volumen Análisis</v>
          </cell>
          <cell r="C4071">
            <v>1</v>
          </cell>
          <cell r="D4071" t="str">
            <v>M2</v>
          </cell>
        </row>
        <row r="4072">
          <cell r="B4072" t="str">
            <v>Materiales y Equipos</v>
          </cell>
        </row>
        <row r="4073">
          <cell r="A4073" t="str">
            <v>BLQH004</v>
          </cell>
          <cell r="B4073" t="str">
            <v>Bloques industrial de 8" x 8" x 16"</v>
          </cell>
          <cell r="C4073">
            <v>13</v>
          </cell>
          <cell r="D4073" t="str">
            <v>UND</v>
          </cell>
          <cell r="E4073">
            <v>51.271186440677965</v>
          </cell>
          <cell r="F4073">
            <v>9.2288135593220328</v>
          </cell>
          <cell r="G4073">
            <v>666.53</v>
          </cell>
          <cell r="H4073">
            <v>119.97</v>
          </cell>
        </row>
        <row r="4074">
          <cell r="A4074">
            <v>102.02000000000001</v>
          </cell>
          <cell r="B4074" t="str">
            <v>Hormigón 1:3:5 en cámaras +10% desp.</v>
          </cell>
          <cell r="C4074">
            <v>4.5760000000000009E-2</v>
          </cell>
          <cell r="D4074" t="str">
            <v>M3</v>
          </cell>
          <cell r="E4074">
            <v>5756.1</v>
          </cell>
          <cell r="F4074">
            <v>915.78</v>
          </cell>
          <cell r="G4074">
            <v>263.39999999999998</v>
          </cell>
          <cell r="H4074">
            <v>41.91</v>
          </cell>
        </row>
        <row r="4075">
          <cell r="A4075">
            <v>112.01</v>
          </cell>
          <cell r="B4075" t="str">
            <v>Mortero 1:3  en juntas + 30% desp.</v>
          </cell>
          <cell r="C4075">
            <v>3.1199999999999999E-2</v>
          </cell>
          <cell r="D4075" t="str">
            <v>M3</v>
          </cell>
          <cell r="E4075">
            <v>6938.09</v>
          </cell>
          <cell r="F4075">
            <v>1164.28</v>
          </cell>
          <cell r="G4075">
            <v>216.47</v>
          </cell>
          <cell r="H4075">
            <v>36.33</v>
          </cell>
        </row>
        <row r="4076">
          <cell r="A4076" t="str">
            <v>AE001</v>
          </cell>
          <cell r="B4076" t="str">
            <v>Acero Estruc. Grado 40-60, 3/8" x 20 a 30 pies</v>
          </cell>
          <cell r="C4076">
            <v>3.9E-2</v>
          </cell>
          <cell r="D4076" t="str">
            <v>QQ</v>
          </cell>
          <cell r="E4076">
            <v>3220.3389830508477</v>
          </cell>
          <cell r="F4076">
            <v>579.66101694915255</v>
          </cell>
          <cell r="G4076">
            <v>125.59</v>
          </cell>
          <cell r="H4076">
            <v>22.61</v>
          </cell>
        </row>
        <row r="4077">
          <cell r="A4077" t="str">
            <v>AE016</v>
          </cell>
          <cell r="B4077" t="str">
            <v>Alambre Galvanizado Calibre 18 (Varillas)</v>
          </cell>
          <cell r="C4077">
            <v>7.8E-2</v>
          </cell>
          <cell r="D4077" t="str">
            <v>LB</v>
          </cell>
          <cell r="E4077">
            <v>102.54237288135593</v>
          </cell>
          <cell r="F4077">
            <v>18.457627118644066</v>
          </cell>
          <cell r="G4077">
            <v>8</v>
          </cell>
          <cell r="H4077">
            <v>1.44</v>
          </cell>
        </row>
        <row r="4078">
          <cell r="A4078">
            <v>113.01</v>
          </cell>
          <cell r="B4078" t="str">
            <v>Andamios</v>
          </cell>
          <cell r="C4078">
            <v>1</v>
          </cell>
          <cell r="D4078" t="str">
            <v>M2</v>
          </cell>
          <cell r="E4078">
            <v>56.87</v>
          </cell>
          <cell r="F4078">
            <v>2.1800000000000002</v>
          </cell>
          <cell r="G4078">
            <v>56.87</v>
          </cell>
          <cell r="H4078">
            <v>2.1800000000000002</v>
          </cell>
        </row>
        <row r="4079">
          <cell r="B4079" t="str">
            <v>Mano de Obra</v>
          </cell>
        </row>
        <row r="4080">
          <cell r="A4080">
            <v>500.03</v>
          </cell>
          <cell r="B4080" t="str">
            <v>Colocación bloques y acero</v>
          </cell>
          <cell r="C4080">
            <v>13</v>
          </cell>
          <cell r="D4080" t="str">
            <v>UND</v>
          </cell>
          <cell r="E4080">
            <v>30.911999999999995</v>
          </cell>
          <cell r="F4080">
            <v>0</v>
          </cell>
          <cell r="G4080">
            <v>401.86</v>
          </cell>
          <cell r="H4080">
            <v>0</v>
          </cell>
        </row>
        <row r="4081">
          <cell r="B4081" t="str">
            <v>Total/UND</v>
          </cell>
          <cell r="G4081">
            <v>1738.7199999999998</v>
          </cell>
          <cell r="H4081">
            <v>224.44</v>
          </cell>
          <cell r="I4081">
            <v>1963.1599999999999</v>
          </cell>
        </row>
        <row r="4083">
          <cell r="A4083" t="str">
            <v>FUN-046</v>
          </cell>
          <cell r="B4083" t="str">
            <v xml:space="preserve">MURO DE BLOCK 8", Ø3/8@0.40M, BNP </v>
          </cell>
          <cell r="C4083">
            <v>1</v>
          </cell>
          <cell r="D4083" t="str">
            <v>M2</v>
          </cell>
          <cell r="G4083">
            <v>1935.12</v>
          </cell>
          <cell r="H4083">
            <v>262.55</v>
          </cell>
          <cell r="I4083">
            <v>2197.67</v>
          </cell>
        </row>
        <row r="4084">
          <cell r="B4084" t="str">
            <v>Volumen Análisis</v>
          </cell>
          <cell r="C4084">
            <v>1</v>
          </cell>
          <cell r="D4084" t="str">
            <v>M2</v>
          </cell>
        </row>
        <row r="4085">
          <cell r="B4085" t="str">
            <v>Materiales y Equipos</v>
          </cell>
        </row>
        <row r="4086">
          <cell r="A4086" t="str">
            <v>BLQH004</v>
          </cell>
          <cell r="B4086" t="str">
            <v>Bloques industrial de 8" x 8" x 16"</v>
          </cell>
          <cell r="C4086">
            <v>13</v>
          </cell>
          <cell r="D4086" t="str">
            <v>UND</v>
          </cell>
          <cell r="E4086">
            <v>51.271186440677965</v>
          </cell>
          <cell r="F4086">
            <v>9.2288135593220328</v>
          </cell>
          <cell r="G4086">
            <v>666.53</v>
          </cell>
          <cell r="H4086">
            <v>119.97</v>
          </cell>
        </row>
        <row r="4087">
          <cell r="A4087">
            <v>102.02000000000001</v>
          </cell>
          <cell r="B4087" t="str">
            <v>Hormigón 1:3:5 en cámaras +10% desp.</v>
          </cell>
          <cell r="C4087">
            <v>8.976000000000002E-2</v>
          </cell>
          <cell r="D4087" t="str">
            <v>M3</v>
          </cell>
          <cell r="E4087">
            <v>5756.1</v>
          </cell>
          <cell r="F4087">
            <v>915.78</v>
          </cell>
          <cell r="G4087">
            <v>516.66999999999996</v>
          </cell>
          <cell r="H4087">
            <v>82.2</v>
          </cell>
        </row>
        <row r="4088">
          <cell r="A4088">
            <v>112.01</v>
          </cell>
          <cell r="B4088" t="str">
            <v>Mortero 1:3  en juntas + 30% desp.</v>
          </cell>
          <cell r="C4088">
            <v>3.1199999999999999E-2</v>
          </cell>
          <cell r="D4088" t="str">
            <v>M3</v>
          </cell>
          <cell r="E4088">
            <v>6938.09</v>
          </cell>
          <cell r="F4088">
            <v>1164.28</v>
          </cell>
          <cell r="G4088">
            <v>216.47</v>
          </cell>
          <cell r="H4088">
            <v>36.33</v>
          </cell>
        </row>
        <row r="4089">
          <cell r="A4089" t="str">
            <v>AE001</v>
          </cell>
          <cell r="B4089" t="str">
            <v>Acero Estruc. Grado 40-60, 3/8" x 20 a 30 pies</v>
          </cell>
          <cell r="C4089">
            <v>3.9E-2</v>
          </cell>
          <cell r="D4089" t="str">
            <v>QQ</v>
          </cell>
          <cell r="E4089">
            <v>3220.3389830508477</v>
          </cell>
          <cell r="F4089">
            <v>579.66101694915255</v>
          </cell>
          <cell r="G4089">
            <v>125.59</v>
          </cell>
          <cell r="H4089">
            <v>22.61</v>
          </cell>
        </row>
        <row r="4090">
          <cell r="A4090" t="str">
            <v>AE016</v>
          </cell>
          <cell r="B4090" t="str">
            <v>Alambre Galvanizado Calibre 18 (Varillas)</v>
          </cell>
          <cell r="C4090">
            <v>7.8E-2</v>
          </cell>
          <cell r="D4090" t="str">
            <v>LB</v>
          </cell>
          <cell r="E4090">
            <v>102.54237288135593</v>
          </cell>
          <cell r="F4090">
            <v>18.457627118644066</v>
          </cell>
          <cell r="G4090">
            <v>8</v>
          </cell>
          <cell r="H4090">
            <v>1.44</v>
          </cell>
        </row>
        <row r="4091">
          <cell r="B4091" t="str">
            <v>Mano de Obra</v>
          </cell>
        </row>
        <row r="4092">
          <cell r="A4092">
            <v>500.03</v>
          </cell>
          <cell r="B4092" t="str">
            <v>Colocación bloques y acero</v>
          </cell>
          <cell r="C4092">
            <v>13</v>
          </cell>
          <cell r="D4092" t="str">
            <v>UND</v>
          </cell>
          <cell r="E4092">
            <v>30.911999999999995</v>
          </cell>
          <cell r="F4092">
            <v>0</v>
          </cell>
          <cell r="G4092">
            <v>401.86</v>
          </cell>
          <cell r="H4092">
            <v>0</v>
          </cell>
        </row>
        <row r="4093">
          <cell r="B4093" t="str">
            <v>Total/UND</v>
          </cell>
          <cell r="G4093">
            <v>1935.12</v>
          </cell>
          <cell r="H4093">
            <v>262.55</v>
          </cell>
          <cell r="I4093">
            <v>2197.67</v>
          </cell>
        </row>
        <row r="4095">
          <cell r="A4095">
            <v>113.10000000000005</v>
          </cell>
          <cell r="B4095" t="str">
            <v xml:space="preserve">MURO DE BLOCK 8", Ø3/8@0.20M, BNP </v>
          </cell>
          <cell r="C4095">
            <v>1</v>
          </cell>
          <cell r="D4095" t="str">
            <v>M2</v>
          </cell>
          <cell r="G4095">
            <v>2585.39</v>
          </cell>
          <cell r="H4095">
            <v>368.78999999999996</v>
          </cell>
          <cell r="I4095">
            <v>2954.18</v>
          </cell>
        </row>
        <row r="4096">
          <cell r="B4096" t="str">
            <v>Volumen Análisis</v>
          </cell>
          <cell r="C4096">
            <v>1</v>
          </cell>
          <cell r="D4096" t="str">
            <v>M2</v>
          </cell>
        </row>
        <row r="4097">
          <cell r="B4097" t="str">
            <v>Materiales y Equipos</v>
          </cell>
        </row>
        <row r="4098">
          <cell r="A4098" t="str">
            <v>BLQH004</v>
          </cell>
          <cell r="B4098" t="str">
            <v>Bloques industrial de 8" x 8" x 16"</v>
          </cell>
          <cell r="C4098">
            <v>13</v>
          </cell>
          <cell r="D4098" t="str">
            <v>UND</v>
          </cell>
          <cell r="E4098">
            <v>51.271186440677965</v>
          </cell>
          <cell r="F4098">
            <v>9.2288135593220328</v>
          </cell>
          <cell r="G4098">
            <v>666.53</v>
          </cell>
          <cell r="H4098">
            <v>119.97</v>
          </cell>
        </row>
        <row r="4099">
          <cell r="A4099">
            <v>102.02000000000001</v>
          </cell>
          <cell r="B4099" t="str">
            <v>Hormigón 1:3:5 en cámaras +10% desp.</v>
          </cell>
          <cell r="C4099">
            <v>0.17952000000000001</v>
          </cell>
          <cell r="D4099" t="str">
            <v>M3</v>
          </cell>
          <cell r="E4099">
            <v>5756.1</v>
          </cell>
          <cell r="F4099">
            <v>915.78</v>
          </cell>
          <cell r="G4099">
            <v>1033.3399999999999</v>
          </cell>
          <cell r="H4099">
            <v>164.4</v>
          </cell>
        </row>
        <row r="4100">
          <cell r="A4100">
            <v>112.01</v>
          </cell>
          <cell r="B4100" t="str">
            <v>Mortero 1:3  en juntas + 30% desp.</v>
          </cell>
          <cell r="C4100">
            <v>3.1199999999999999E-2</v>
          </cell>
          <cell r="D4100" t="str">
            <v>M3</v>
          </cell>
          <cell r="E4100">
            <v>6938.09</v>
          </cell>
          <cell r="F4100">
            <v>1164.28</v>
          </cell>
          <cell r="G4100">
            <v>216.47</v>
          </cell>
          <cell r="H4100">
            <v>36.33</v>
          </cell>
        </row>
        <row r="4101">
          <cell r="A4101" t="str">
            <v>AE001</v>
          </cell>
          <cell r="B4101" t="str">
            <v>Acero Estruc. Grado 40-60, 3/8" x 20 a 30 pies</v>
          </cell>
          <cell r="C4101">
            <v>7.8E-2</v>
          </cell>
          <cell r="D4101" t="str">
            <v>QQ</v>
          </cell>
          <cell r="E4101">
            <v>3220.3389830508477</v>
          </cell>
          <cell r="F4101">
            <v>579.66101694915255</v>
          </cell>
          <cell r="G4101">
            <v>251.19</v>
          </cell>
          <cell r="H4101">
            <v>45.21</v>
          </cell>
        </row>
        <row r="4102">
          <cell r="A4102" t="str">
            <v>AE016</v>
          </cell>
          <cell r="B4102" t="str">
            <v>Alambre Galvanizado Calibre 18 (Varillas)</v>
          </cell>
          <cell r="C4102">
            <v>0.156</v>
          </cell>
          <cell r="D4102" t="str">
            <v>LB</v>
          </cell>
          <cell r="E4102">
            <v>102.54237288135593</v>
          </cell>
          <cell r="F4102">
            <v>18.457627118644066</v>
          </cell>
          <cell r="G4102">
            <v>16</v>
          </cell>
          <cell r="H4102">
            <v>2.88</v>
          </cell>
        </row>
        <row r="4103">
          <cell r="B4103" t="str">
            <v>Mano de Obra</v>
          </cell>
        </row>
        <row r="4104">
          <cell r="A4104">
            <v>500.03</v>
          </cell>
          <cell r="B4104" t="str">
            <v>Colocación bloques y acero</v>
          </cell>
          <cell r="C4104">
            <v>13</v>
          </cell>
          <cell r="D4104" t="str">
            <v>UND</v>
          </cell>
          <cell r="E4104">
            <v>30.911999999999995</v>
          </cell>
          <cell r="F4104">
            <v>0</v>
          </cell>
          <cell r="G4104">
            <v>401.86</v>
          </cell>
          <cell r="H4104">
            <v>0</v>
          </cell>
        </row>
        <row r="4105">
          <cell r="B4105" t="str">
            <v>Total/UND</v>
          </cell>
          <cell r="G4105">
            <v>2585.39</v>
          </cell>
          <cell r="H4105">
            <v>368.78999999999996</v>
          </cell>
          <cell r="I4105">
            <v>2954.18</v>
          </cell>
        </row>
        <row r="4107">
          <cell r="A4107">
            <v>113.11000000000006</v>
          </cell>
          <cell r="B4107" t="str">
            <v>LOSA DE HA E=0.10M, F'C=210KG/CM2 (LIGAD.), Long Ø3/8" @ 0.25My Trans Ø3/8" @ 0.35M</v>
          </cell>
          <cell r="C4107">
            <v>1</v>
          </cell>
          <cell r="D4107" t="str">
            <v>M3</v>
          </cell>
          <cell r="G4107">
            <v>16815.22</v>
          </cell>
          <cell r="H4107">
            <v>2038.64</v>
          </cell>
          <cell r="I4107">
            <v>18853.86</v>
          </cell>
        </row>
        <row r="4108">
          <cell r="B4108" t="str">
            <v>Volumen Análisis</v>
          </cell>
          <cell r="C4108">
            <v>1</v>
          </cell>
          <cell r="D4108" t="str">
            <v>M3</v>
          </cell>
        </row>
        <row r="4109">
          <cell r="B4109" t="str">
            <v>Materiales y Equipos</v>
          </cell>
        </row>
        <row r="4110">
          <cell r="A4110" t="str">
            <v>AE002</v>
          </cell>
          <cell r="B4110" t="str">
            <v>Acero Estruc. Grado 40-60, 1/2" x 20 a 30 pies</v>
          </cell>
          <cell r="C4110">
            <v>0</v>
          </cell>
          <cell r="D4110" t="str">
            <v>QQ</v>
          </cell>
          <cell r="E4110">
            <v>3220.3389830508477</v>
          </cell>
          <cell r="F4110">
            <v>579.66101694915255</v>
          </cell>
          <cell r="G4110">
            <v>0</v>
          </cell>
          <cell r="H4110">
            <v>0</v>
          </cell>
        </row>
        <row r="4111">
          <cell r="A4111" t="str">
            <v>AE001</v>
          </cell>
          <cell r="B4111" t="str">
            <v>Acero Estruc. Grado 40-60, 3/8" x 20 a 30 pies</v>
          </cell>
          <cell r="C4111">
            <v>1.486</v>
          </cell>
          <cell r="D4111" t="str">
            <v>QQ</v>
          </cell>
          <cell r="E4111">
            <v>3220.3389830508477</v>
          </cell>
          <cell r="F4111">
            <v>579.66101694915255</v>
          </cell>
          <cell r="G4111">
            <v>4785.42</v>
          </cell>
          <cell r="H4111">
            <v>861.38</v>
          </cell>
        </row>
        <row r="4112">
          <cell r="A4112">
            <v>102.05000000000003</v>
          </cell>
          <cell r="B4112" t="str">
            <v>Vaciado y ligado Hormigón 1:2:4 - 10% desp</v>
          </cell>
          <cell r="C4112">
            <v>1.1000000000000001</v>
          </cell>
          <cell r="D4112" t="str">
            <v>M3</v>
          </cell>
          <cell r="E4112">
            <v>7357.4800000000005</v>
          </cell>
          <cell r="F4112">
            <v>1020.36</v>
          </cell>
          <cell r="G4112">
            <v>8093.23</v>
          </cell>
          <cell r="H4112">
            <v>1122.4000000000001</v>
          </cell>
        </row>
        <row r="4113">
          <cell r="A4113" t="str">
            <v>AE016</v>
          </cell>
          <cell r="B4113" t="str">
            <v>Alambre Galvanizado Calibre 18 (Varillas)</v>
          </cell>
          <cell r="C4113">
            <v>2.972</v>
          </cell>
          <cell r="D4113" t="str">
            <v>LB</v>
          </cell>
          <cell r="E4113">
            <v>102.54237288135593</v>
          </cell>
          <cell r="F4113">
            <v>18.457627118644066</v>
          </cell>
          <cell r="G4113">
            <v>304.76</v>
          </cell>
          <cell r="H4113">
            <v>54.86</v>
          </cell>
        </row>
        <row r="4114">
          <cell r="B4114" t="str">
            <v>Mano de Obra</v>
          </cell>
        </row>
        <row r="4115">
          <cell r="A4115">
            <v>200.05999999999995</v>
          </cell>
          <cell r="B4115" t="str">
            <v>Coloc. acero normal</v>
          </cell>
          <cell r="C4115">
            <v>1.486</v>
          </cell>
          <cell r="D4115" t="str">
            <v>QQ</v>
          </cell>
          <cell r="E4115">
            <v>465.55015207360725</v>
          </cell>
          <cell r="F4115">
            <v>0</v>
          </cell>
          <cell r="G4115">
            <v>691.81</v>
          </cell>
          <cell r="H4115">
            <v>0</v>
          </cell>
        </row>
        <row r="4116">
          <cell r="A4116">
            <v>300.02999999999997</v>
          </cell>
          <cell r="B4116" t="str">
            <v>Losas Planas hasta 3.00m de altura</v>
          </cell>
          <cell r="C4116">
            <v>10</v>
          </cell>
          <cell r="D4116" t="str">
            <v>M2</v>
          </cell>
          <cell r="E4116">
            <v>294</v>
          </cell>
          <cell r="F4116">
            <v>0</v>
          </cell>
          <cell r="G4116">
            <v>2940</v>
          </cell>
          <cell r="H4116">
            <v>0</v>
          </cell>
        </row>
        <row r="4117">
          <cell r="B4117" t="str">
            <v>Total/UND</v>
          </cell>
          <cell r="G4117">
            <v>16815.22</v>
          </cell>
          <cell r="H4117">
            <v>2038.64</v>
          </cell>
          <cell r="I4117">
            <v>18853.86</v>
          </cell>
        </row>
        <row r="4119">
          <cell r="A4119">
            <v>114</v>
          </cell>
          <cell r="B4119" t="str">
            <v>EMPAÑETES</v>
          </cell>
        </row>
        <row r="4120">
          <cell r="A4120">
            <v>114.01</v>
          </cell>
          <cell r="B4120" t="str">
            <v>ALQUILER ANDAMIOS METALICOS TECHO/VIGA</v>
          </cell>
          <cell r="C4120">
            <v>1</v>
          </cell>
          <cell r="D4120" t="str">
            <v>M2</v>
          </cell>
          <cell r="G4120">
            <v>15001.005266666663</v>
          </cell>
          <cell r="H4120">
            <v>2675.7346000000002</v>
          </cell>
          <cell r="I4120">
            <v>17676.739866666663</v>
          </cell>
        </row>
        <row r="4121">
          <cell r="B4121" t="str">
            <v>Alquiler de andamios para techos/VIGA</v>
          </cell>
        </row>
        <row r="4122">
          <cell r="B4122" t="str">
            <v>Volumen Análisis</v>
          </cell>
          <cell r="C4122">
            <v>150</v>
          </cell>
          <cell r="D4122" t="str">
            <v>M2</v>
          </cell>
        </row>
        <row r="4123">
          <cell r="B4123" t="str">
            <v>Materiales y Equipos</v>
          </cell>
        </row>
        <row r="4124">
          <cell r="A4124" t="str">
            <v>OTROS017</v>
          </cell>
          <cell r="B4124" t="str">
            <v>Marcos 5 pies x 5 pies</v>
          </cell>
          <cell r="C4124">
            <v>12</v>
          </cell>
          <cell r="D4124" t="str">
            <v>UND</v>
          </cell>
          <cell r="E4124">
            <v>185000</v>
          </cell>
          <cell r="F4124">
            <v>33300</v>
          </cell>
          <cell r="G4124">
            <v>2220000</v>
          </cell>
          <cell r="H4124">
            <v>399600</v>
          </cell>
        </row>
        <row r="4125">
          <cell r="A4125" t="str">
            <v>OTROS019</v>
          </cell>
          <cell r="B4125" t="str">
            <v>Crucetas de 1.80m</v>
          </cell>
          <cell r="C4125">
            <v>12</v>
          </cell>
          <cell r="D4125" t="str">
            <v>UND</v>
          </cell>
          <cell r="E4125">
            <v>233.05084745762713</v>
          </cell>
          <cell r="F4125">
            <v>41.949152542372879</v>
          </cell>
          <cell r="G4125">
            <v>2796.61</v>
          </cell>
          <cell r="H4125">
            <v>503.39</v>
          </cell>
        </row>
        <row r="4126">
          <cell r="A4126" t="str">
            <v>OTROS020</v>
          </cell>
          <cell r="B4126" t="str">
            <v>Acoples y springs</v>
          </cell>
          <cell r="C4126">
            <v>12</v>
          </cell>
          <cell r="D4126" t="str">
            <v>UND</v>
          </cell>
          <cell r="E4126">
            <v>102.54237288135593</v>
          </cell>
          <cell r="F4126">
            <v>18.457627118644066</v>
          </cell>
          <cell r="G4126">
            <v>1230.51</v>
          </cell>
          <cell r="H4126">
            <v>221.49</v>
          </cell>
        </row>
        <row r="4127">
          <cell r="A4127" t="str">
            <v>OTROS021</v>
          </cell>
          <cell r="B4127" t="str">
            <v>Plataformas de 1.80m</v>
          </cell>
          <cell r="C4127">
            <v>10</v>
          </cell>
          <cell r="D4127" t="str">
            <v>UND</v>
          </cell>
          <cell r="E4127">
            <v>60.593220338983052</v>
          </cell>
          <cell r="F4127">
            <v>10.906779661016948</v>
          </cell>
          <cell r="G4127">
            <v>605.92999999999995</v>
          </cell>
          <cell r="H4127">
            <v>109.07</v>
          </cell>
        </row>
        <row r="4128">
          <cell r="A4128" t="str">
            <v>OTROS022</v>
          </cell>
          <cell r="B4128" t="str">
            <v>Bases niveladoras</v>
          </cell>
          <cell r="C4128">
            <v>24</v>
          </cell>
          <cell r="D4128" t="str">
            <v>UND</v>
          </cell>
          <cell r="E4128">
            <v>214.40677966101697</v>
          </cell>
          <cell r="F4128">
            <v>38.593220338983052</v>
          </cell>
          <cell r="G4128">
            <v>5145.76</v>
          </cell>
          <cell r="H4128">
            <v>926.24</v>
          </cell>
        </row>
        <row r="4129">
          <cell r="A4129" t="str">
            <v>TRANSP0015</v>
          </cell>
          <cell r="B4129" t="str">
            <v>Tranporte Almacén-Obra-Almacén</v>
          </cell>
          <cell r="C4129">
            <v>2</v>
          </cell>
          <cell r="D4129" t="str">
            <v>UND</v>
          </cell>
          <cell r="E4129">
            <v>3262.71186440678</v>
          </cell>
          <cell r="F4129">
            <v>0</v>
          </cell>
          <cell r="G4129">
            <v>6525.42</v>
          </cell>
          <cell r="H4129">
            <v>0</v>
          </cell>
        </row>
        <row r="4130">
          <cell r="B4130" t="str">
            <v>Mano de Obra</v>
          </cell>
        </row>
        <row r="4131">
          <cell r="A4131">
            <v>600.01</v>
          </cell>
          <cell r="B4131" t="str">
            <v>Montura y desmonte de andamios metálicos</v>
          </cell>
          <cell r="C4131">
            <v>150</v>
          </cell>
          <cell r="D4131" t="str">
            <v>M2</v>
          </cell>
          <cell r="E4131">
            <v>92.310400000000016</v>
          </cell>
          <cell r="F4131">
            <v>0</v>
          </cell>
          <cell r="G4131">
            <v>13846.56</v>
          </cell>
          <cell r="H4131">
            <v>0</v>
          </cell>
        </row>
        <row r="4132">
          <cell r="B4132" t="str">
            <v>Total/UND</v>
          </cell>
          <cell r="G4132">
            <v>2250150.7899999996</v>
          </cell>
          <cell r="H4132">
            <v>401360.19</v>
          </cell>
          <cell r="I4132">
            <v>2651510.9799999995</v>
          </cell>
        </row>
        <row r="4134">
          <cell r="A4134">
            <v>114.02000000000001</v>
          </cell>
          <cell r="B4134" t="str">
            <v>FRAGUACHE CON LLANA</v>
          </cell>
          <cell r="C4134">
            <v>1</v>
          </cell>
          <cell r="D4134" t="str">
            <v>M2</v>
          </cell>
          <cell r="G4134">
            <v>89.41</v>
          </cell>
          <cell r="H4134">
            <v>6.32</v>
          </cell>
          <cell r="I4134">
            <v>95.72999999999999</v>
          </cell>
        </row>
        <row r="4135">
          <cell r="B4135" t="str">
            <v>Volumen Análisis</v>
          </cell>
          <cell r="C4135">
            <v>1</v>
          </cell>
          <cell r="D4135" t="str">
            <v>M2</v>
          </cell>
        </row>
        <row r="4136">
          <cell r="B4136" t="str">
            <v>Materiales y Equipos</v>
          </cell>
        </row>
        <row r="4137">
          <cell r="A4137">
            <v>112.03000000000002</v>
          </cell>
          <cell r="B4137" t="str">
            <v>Mortero 1:4 de empañete 1.50mm + 50% desp.</v>
          </cell>
          <cell r="C4137">
            <v>2.3E-3</v>
          </cell>
          <cell r="D4137" t="str">
            <v>M3</v>
          </cell>
          <cell r="E4137">
            <v>6933.8</v>
          </cell>
          <cell r="F4137">
            <v>1163.5100000000002</v>
          </cell>
          <cell r="G4137">
            <v>15.95</v>
          </cell>
          <cell r="H4137">
            <v>2.68</v>
          </cell>
        </row>
        <row r="4138">
          <cell r="A4138" t="str">
            <v>CARP001</v>
          </cell>
          <cell r="B4138" t="str">
            <v>Regla madera americana cepillada 1"x4" / 20 usos</v>
          </cell>
          <cell r="C4138">
            <v>0.16669999999999999</v>
          </cell>
          <cell r="D4138" t="str">
            <v>PT</v>
          </cell>
          <cell r="E4138">
            <v>121.1864406779661</v>
          </cell>
          <cell r="F4138">
            <v>21.813559322033896</v>
          </cell>
          <cell r="G4138">
            <v>20.2</v>
          </cell>
          <cell r="H4138">
            <v>3.64</v>
          </cell>
        </row>
        <row r="4139">
          <cell r="B4139" t="str">
            <v>Mano de Obra</v>
          </cell>
        </row>
        <row r="4140">
          <cell r="A4140">
            <v>600.02</v>
          </cell>
          <cell r="B4140" t="str">
            <v>Mano de obra fraguache</v>
          </cell>
          <cell r="C4140">
            <v>1</v>
          </cell>
          <cell r="D4140" t="str">
            <v>M2</v>
          </cell>
          <cell r="E4140">
            <v>53.256499999999996</v>
          </cell>
          <cell r="F4140">
            <v>0</v>
          </cell>
          <cell r="G4140">
            <v>53.26</v>
          </cell>
          <cell r="H4140">
            <v>0</v>
          </cell>
        </row>
        <row r="4141">
          <cell r="B4141" t="str">
            <v>Total/UND</v>
          </cell>
          <cell r="G4141">
            <v>89.41</v>
          </cell>
          <cell r="H4141">
            <v>6.32</v>
          </cell>
          <cell r="I4141">
            <v>95.72999999999999</v>
          </cell>
        </row>
        <row r="4143">
          <cell r="A4143">
            <v>114.03000000000002</v>
          </cell>
          <cell r="B4143" t="str">
            <v>FRAGUACHE CON LLANA</v>
          </cell>
          <cell r="C4143">
            <v>1</v>
          </cell>
          <cell r="D4143" t="str">
            <v>M2</v>
          </cell>
          <cell r="G4143">
            <v>90.49</v>
          </cell>
          <cell r="H4143">
            <v>6.32</v>
          </cell>
          <cell r="I4143">
            <v>96.81</v>
          </cell>
        </row>
        <row r="4144">
          <cell r="B4144" t="str">
            <v>Volumen Análisis</v>
          </cell>
          <cell r="C4144">
            <v>1</v>
          </cell>
          <cell r="D4144" t="str">
            <v>M2</v>
          </cell>
        </row>
        <row r="4145">
          <cell r="B4145" t="str">
            <v>Materiales y Equipos</v>
          </cell>
        </row>
        <row r="4146">
          <cell r="A4146">
            <v>112.03000000000002</v>
          </cell>
          <cell r="B4146" t="str">
            <v>Mortero 1:4 de empañete 1.50mm + 50% desp.</v>
          </cell>
          <cell r="C4146">
            <v>2.3E-3</v>
          </cell>
          <cell r="D4146" t="str">
            <v>M3</v>
          </cell>
          <cell r="E4146">
            <v>6933.8</v>
          </cell>
          <cell r="F4146">
            <v>1163.5100000000002</v>
          </cell>
          <cell r="G4146">
            <v>15.95</v>
          </cell>
          <cell r="H4146">
            <v>2.68</v>
          </cell>
        </row>
        <row r="4147">
          <cell r="A4147" t="str">
            <v>CARP001</v>
          </cell>
          <cell r="B4147" t="str">
            <v>Regla madera americana cepillada 1"x4" / 20 usos</v>
          </cell>
          <cell r="C4147">
            <v>0.16669999999999999</v>
          </cell>
          <cell r="D4147" t="str">
            <v>PT</v>
          </cell>
          <cell r="E4147">
            <v>121.1864406779661</v>
          </cell>
          <cell r="F4147">
            <v>21.813559322033896</v>
          </cell>
          <cell r="G4147">
            <v>20.2</v>
          </cell>
          <cell r="H4147">
            <v>3.64</v>
          </cell>
        </row>
        <row r="4148">
          <cell r="B4148" t="str">
            <v>Mano de Obra</v>
          </cell>
        </row>
        <row r="4149">
          <cell r="A4149">
            <v>600.02</v>
          </cell>
          <cell r="B4149" t="str">
            <v>Mano de obra fraguache</v>
          </cell>
          <cell r="C4149">
            <v>1</v>
          </cell>
          <cell r="D4149" t="str">
            <v>M2</v>
          </cell>
          <cell r="E4149">
            <v>53.256499999999996</v>
          </cell>
          <cell r="F4149">
            <v>0</v>
          </cell>
          <cell r="G4149">
            <v>53.26</v>
          </cell>
          <cell r="H4149">
            <v>0</v>
          </cell>
        </row>
        <row r="4150">
          <cell r="B4150" t="str">
            <v>SUBIDA MATERIAL</v>
          </cell>
          <cell r="C4150">
            <v>1</v>
          </cell>
          <cell r="D4150" t="str">
            <v>P.A</v>
          </cell>
          <cell r="E4150">
            <v>1.0845</v>
          </cell>
          <cell r="F4150">
            <v>0</v>
          </cell>
          <cell r="G4150">
            <v>1.08</v>
          </cell>
          <cell r="H4150">
            <v>0</v>
          </cell>
        </row>
        <row r="4151">
          <cell r="B4151" t="str">
            <v>Total/UND</v>
          </cell>
          <cell r="G4151">
            <v>90.49</v>
          </cell>
          <cell r="H4151">
            <v>6.32</v>
          </cell>
          <cell r="I4151">
            <v>96.81</v>
          </cell>
        </row>
        <row r="4153">
          <cell r="A4153">
            <v>114.04000000000002</v>
          </cell>
          <cell r="B4153" t="str">
            <v>EMPAÑETE MAESTREADO - INTERIOR</v>
          </cell>
          <cell r="C4153">
            <v>1</v>
          </cell>
          <cell r="D4153" t="str">
            <v>M2</v>
          </cell>
          <cell r="G4153">
            <v>452.94</v>
          </cell>
          <cell r="H4153">
            <v>31.3</v>
          </cell>
          <cell r="I4153">
            <v>484.24</v>
          </cell>
        </row>
        <row r="4154">
          <cell r="B4154" t="str">
            <v>Volumen Análisis</v>
          </cell>
          <cell r="C4154">
            <v>1</v>
          </cell>
          <cell r="D4154" t="str">
            <v>M2</v>
          </cell>
        </row>
        <row r="4155">
          <cell r="B4155" t="str">
            <v>Materiales y Equipos</v>
          </cell>
        </row>
        <row r="4156">
          <cell r="A4156">
            <v>112.03000000000002</v>
          </cell>
          <cell r="B4156" t="str">
            <v>Mortero 1:4 de empañete 1.75cm + 25% desp.</v>
          </cell>
          <cell r="C4156">
            <v>2.1899999999999999E-2</v>
          </cell>
          <cell r="D4156" t="str">
            <v>M3</v>
          </cell>
          <cell r="E4156">
            <v>6933.8</v>
          </cell>
          <cell r="F4156">
            <v>1163.5100000000002</v>
          </cell>
          <cell r="G4156">
            <v>151.85</v>
          </cell>
          <cell r="H4156">
            <v>25.48</v>
          </cell>
        </row>
        <row r="4157">
          <cell r="A4157" t="str">
            <v>CARP001</v>
          </cell>
          <cell r="B4157" t="str">
            <v>Regla madera americana cepillada 1"x4" / 20 usos</v>
          </cell>
          <cell r="C4157">
            <v>0.16669999999999999</v>
          </cell>
          <cell r="D4157" t="str">
            <v>PT</v>
          </cell>
          <cell r="E4157">
            <v>121.1864406779661</v>
          </cell>
          <cell r="F4157">
            <v>21.813559322033896</v>
          </cell>
          <cell r="G4157">
            <v>20.2</v>
          </cell>
          <cell r="H4157">
            <v>3.64</v>
          </cell>
        </row>
        <row r="4158">
          <cell r="A4158">
            <v>113.01</v>
          </cell>
          <cell r="B4158" t="str">
            <v>Andamios en madera</v>
          </cell>
          <cell r="C4158">
            <v>1</v>
          </cell>
          <cell r="D4158" t="str">
            <v>M2</v>
          </cell>
          <cell r="E4158">
            <v>56.87</v>
          </cell>
          <cell r="F4158">
            <v>2.1800000000000002</v>
          </cell>
          <cell r="G4158">
            <v>56.87</v>
          </cell>
          <cell r="H4158">
            <v>2.1800000000000002</v>
          </cell>
        </row>
        <row r="4159">
          <cell r="B4159" t="str">
            <v>Mano de Obra</v>
          </cell>
        </row>
        <row r="4160">
          <cell r="A4160">
            <v>600.08999999999992</v>
          </cell>
          <cell r="B4160" t="str">
            <v>Mano de obra empañete interior</v>
          </cell>
          <cell r="C4160">
            <v>1</v>
          </cell>
          <cell r="D4160" t="str">
            <v>M2</v>
          </cell>
          <cell r="E4160">
            <v>224.01999999999998</v>
          </cell>
          <cell r="F4160">
            <v>0</v>
          </cell>
          <cell r="G4160">
            <v>224.02</v>
          </cell>
          <cell r="H4160">
            <v>0</v>
          </cell>
        </row>
        <row r="4161">
          <cell r="B4161" t="str">
            <v>Total/UND</v>
          </cell>
          <cell r="G4161">
            <v>452.94</v>
          </cell>
          <cell r="H4161">
            <v>31.3</v>
          </cell>
          <cell r="I4161">
            <v>484.24</v>
          </cell>
        </row>
        <row r="4163">
          <cell r="A4163">
            <v>114.05000000000003</v>
          </cell>
          <cell r="B4163" t="str">
            <v>EMPAÑETE MAESTREADO - EXTERIOR</v>
          </cell>
          <cell r="C4163">
            <v>1</v>
          </cell>
          <cell r="D4163" t="str">
            <v>M2</v>
          </cell>
          <cell r="G4163">
            <v>535.54999999999995</v>
          </cell>
          <cell r="H4163">
            <v>34.909999999999997</v>
          </cell>
          <cell r="I4163">
            <v>570.45999999999992</v>
          </cell>
        </row>
        <row r="4164">
          <cell r="B4164" t="str">
            <v>Volumen Análisis</v>
          </cell>
          <cell r="C4164">
            <v>1</v>
          </cell>
          <cell r="D4164" t="str">
            <v>M2</v>
          </cell>
        </row>
        <row r="4165">
          <cell r="B4165" t="str">
            <v>Materiales y Equipos</v>
          </cell>
        </row>
        <row r="4166">
          <cell r="A4166">
            <v>112.03000000000002</v>
          </cell>
          <cell r="B4166" t="str">
            <v>Mortero 1:4 de empañete 2.00cm + 25% desp.</v>
          </cell>
          <cell r="C4166">
            <v>2.5000000000000001E-2</v>
          </cell>
          <cell r="D4166" t="str">
            <v>M3</v>
          </cell>
          <cell r="E4166">
            <v>6933.8</v>
          </cell>
          <cell r="F4166">
            <v>1163.5100000000002</v>
          </cell>
          <cell r="G4166">
            <v>173.35</v>
          </cell>
          <cell r="H4166">
            <v>29.09</v>
          </cell>
        </row>
        <row r="4167">
          <cell r="A4167" t="str">
            <v>CARP001</v>
          </cell>
          <cell r="B4167" t="str">
            <v>Regla madera americana cepillada 1"x4" / 20 usos</v>
          </cell>
          <cell r="C4167">
            <v>0.16669999999999999</v>
          </cell>
          <cell r="D4167" t="str">
            <v>PT</v>
          </cell>
          <cell r="E4167">
            <v>121.1864406779661</v>
          </cell>
          <cell r="F4167">
            <v>21.813559322033896</v>
          </cell>
          <cell r="G4167">
            <v>20.2</v>
          </cell>
          <cell r="H4167">
            <v>3.64</v>
          </cell>
        </row>
        <row r="4168">
          <cell r="A4168">
            <v>113.01</v>
          </cell>
          <cell r="B4168" t="str">
            <v>Andamios en madera</v>
          </cell>
          <cell r="C4168">
            <v>1</v>
          </cell>
          <cell r="D4168" t="str">
            <v>M2</v>
          </cell>
          <cell r="E4168">
            <v>56.87</v>
          </cell>
          <cell r="F4168">
            <v>2.1800000000000002</v>
          </cell>
          <cell r="G4168">
            <v>56.87</v>
          </cell>
          <cell r="H4168">
            <v>2.1800000000000002</v>
          </cell>
        </row>
        <row r="4169">
          <cell r="B4169" t="str">
            <v>Mano de Obra</v>
          </cell>
        </row>
        <row r="4170">
          <cell r="A4170">
            <v>600.09999999999991</v>
          </cell>
          <cell r="B4170" t="str">
            <v>Mano de obra empañete exterior</v>
          </cell>
          <cell r="C4170">
            <v>1</v>
          </cell>
          <cell r="D4170" t="str">
            <v>M2</v>
          </cell>
          <cell r="E4170">
            <v>285.13</v>
          </cell>
          <cell r="F4170">
            <v>0</v>
          </cell>
          <cell r="G4170">
            <v>285.13</v>
          </cell>
          <cell r="H4170">
            <v>0</v>
          </cell>
        </row>
        <row r="4171">
          <cell r="B4171" t="str">
            <v>Total/UND</v>
          </cell>
          <cell r="G4171">
            <v>535.54999999999995</v>
          </cell>
          <cell r="H4171">
            <v>34.909999999999997</v>
          </cell>
          <cell r="I4171">
            <v>570.45999999999992</v>
          </cell>
        </row>
        <row r="4173">
          <cell r="A4173">
            <v>114.06000000000003</v>
          </cell>
          <cell r="B4173" t="str">
            <v>EMPAÑETE PULIDO</v>
          </cell>
          <cell r="C4173">
            <v>1</v>
          </cell>
          <cell r="D4173" t="str">
            <v>M2</v>
          </cell>
          <cell r="G4173">
            <v>496.03</v>
          </cell>
          <cell r="H4173">
            <v>35.340000000000003</v>
          </cell>
          <cell r="I4173">
            <v>531.37</v>
          </cell>
        </row>
        <row r="4174">
          <cell r="B4174" t="str">
            <v>Volumen Análisis</v>
          </cell>
          <cell r="C4174">
            <v>1</v>
          </cell>
          <cell r="D4174" t="str">
            <v>M2</v>
          </cell>
        </row>
        <row r="4175">
          <cell r="B4175" t="str">
            <v>Materiales y Equipos</v>
          </cell>
        </row>
        <row r="4176">
          <cell r="A4176">
            <v>112.03000000000002</v>
          </cell>
          <cell r="B4176" t="str">
            <v>Mortero 1:4 de empañete 1.75cm + 25% desp.</v>
          </cell>
          <cell r="C4176">
            <v>2.1899999999999999E-2</v>
          </cell>
          <cell r="D4176" t="str">
            <v>M3</v>
          </cell>
          <cell r="E4176">
            <v>6933.8</v>
          </cell>
          <cell r="F4176">
            <v>1163.5100000000002</v>
          </cell>
          <cell r="G4176">
            <v>151.85</v>
          </cell>
          <cell r="H4176">
            <v>25.48</v>
          </cell>
        </row>
        <row r="4177">
          <cell r="A4177" t="str">
            <v>CARP001</v>
          </cell>
          <cell r="B4177" t="str">
            <v>Regla madera americana cepillada 1"x4" / 20 usos</v>
          </cell>
          <cell r="C4177">
            <v>0.16669999999999999</v>
          </cell>
          <cell r="D4177" t="str">
            <v>PT</v>
          </cell>
          <cell r="E4177">
            <v>121.1864406779661</v>
          </cell>
          <cell r="F4177">
            <v>21.813559322033896</v>
          </cell>
          <cell r="G4177">
            <v>20.2</v>
          </cell>
          <cell r="H4177">
            <v>3.64</v>
          </cell>
        </row>
        <row r="4178">
          <cell r="A4178">
            <v>113.01</v>
          </cell>
          <cell r="B4178" t="str">
            <v>Andamios en madera</v>
          </cell>
          <cell r="C4178">
            <v>1</v>
          </cell>
          <cell r="D4178" t="str">
            <v>M2</v>
          </cell>
          <cell r="E4178">
            <v>56.87</v>
          </cell>
          <cell r="F4178">
            <v>2.1800000000000002</v>
          </cell>
          <cell r="G4178">
            <v>56.87</v>
          </cell>
          <cell r="H4178">
            <v>2.1800000000000002</v>
          </cell>
        </row>
        <row r="4179">
          <cell r="A4179" t="str">
            <v>CE003</v>
          </cell>
          <cell r="B4179" t="str">
            <v>Cemento en 2da capa pulida - 30% desp.</v>
          </cell>
          <cell r="C4179">
            <v>5.2999999999999999E-2</v>
          </cell>
          <cell r="D4179" t="str">
            <v>FDA</v>
          </cell>
          <cell r="E4179">
            <v>423.72881355932208</v>
          </cell>
          <cell r="F4179">
            <v>76.271186440677965</v>
          </cell>
          <cell r="G4179">
            <v>22.46</v>
          </cell>
          <cell r="H4179">
            <v>4.04</v>
          </cell>
        </row>
        <row r="4180">
          <cell r="B4180" t="str">
            <v>Mano de Obra</v>
          </cell>
        </row>
        <row r="4181">
          <cell r="A4181">
            <v>600.13999999999987</v>
          </cell>
          <cell r="B4181" t="str">
            <v>Mano de obra empañete pulido</v>
          </cell>
          <cell r="C4181">
            <v>1</v>
          </cell>
          <cell r="D4181" t="str">
            <v>M2</v>
          </cell>
          <cell r="E4181">
            <v>244.65099999999998</v>
          </cell>
          <cell r="F4181">
            <v>0</v>
          </cell>
          <cell r="G4181">
            <v>244.65</v>
          </cell>
          <cell r="H4181">
            <v>0</v>
          </cell>
        </row>
        <row r="4182">
          <cell r="B4182" t="str">
            <v>Total/UND</v>
          </cell>
          <cell r="G4182">
            <v>496.03</v>
          </cell>
          <cell r="H4182">
            <v>35.340000000000003</v>
          </cell>
          <cell r="I4182">
            <v>531.37</v>
          </cell>
        </row>
        <row r="4184">
          <cell r="A4184">
            <v>114.07000000000004</v>
          </cell>
          <cell r="B4184" t="str">
            <v xml:space="preserve">CANTOS </v>
          </cell>
          <cell r="C4184">
            <v>1</v>
          </cell>
          <cell r="D4184" t="str">
            <v>ML</v>
          </cell>
          <cell r="G4184">
            <v>141.57</v>
          </cell>
          <cell r="H4184">
            <v>7.71</v>
          </cell>
          <cell r="I4184">
            <v>149.28</v>
          </cell>
        </row>
        <row r="4185">
          <cell r="B4185" t="str">
            <v>Volumen Análisis</v>
          </cell>
          <cell r="C4185">
            <v>1</v>
          </cell>
          <cell r="D4185" t="str">
            <v>ML</v>
          </cell>
        </row>
        <row r="4186">
          <cell r="B4186" t="str">
            <v>Materiales y Equipos</v>
          </cell>
        </row>
        <row r="4187">
          <cell r="A4187">
            <v>112.03000000000002</v>
          </cell>
          <cell r="B4187" t="str">
            <v>Mortero 1:4 para empañete + 10% desp.</v>
          </cell>
          <cell r="C4187">
            <v>2.5000000000000001E-3</v>
          </cell>
          <cell r="D4187" t="str">
            <v>M3</v>
          </cell>
          <cell r="E4187">
            <v>6933.8</v>
          </cell>
          <cell r="F4187">
            <v>1163.5100000000002</v>
          </cell>
          <cell r="G4187">
            <v>17.329999999999998</v>
          </cell>
          <cell r="H4187">
            <v>2.91</v>
          </cell>
        </row>
        <row r="4188">
          <cell r="A4188" t="str">
            <v>CARP001</v>
          </cell>
          <cell r="B4188" t="str">
            <v>Regla madera americana cepillada 1"x4" / 4 usos</v>
          </cell>
          <cell r="C4188">
            <v>0.22</v>
          </cell>
          <cell r="D4188" t="str">
            <v>PT</v>
          </cell>
          <cell r="E4188">
            <v>121.1864406779661</v>
          </cell>
          <cell r="F4188">
            <v>21.813559322033896</v>
          </cell>
          <cell r="G4188">
            <v>26.66</v>
          </cell>
          <cell r="H4188">
            <v>4.8</v>
          </cell>
        </row>
        <row r="4189">
          <cell r="B4189" t="str">
            <v>Mano de Obra</v>
          </cell>
        </row>
        <row r="4190">
          <cell r="A4190">
            <v>600.22999999999979</v>
          </cell>
          <cell r="B4190" t="str">
            <v>Mano de obra canto</v>
          </cell>
          <cell r="C4190">
            <v>1</v>
          </cell>
          <cell r="D4190" t="str">
            <v>ML</v>
          </cell>
          <cell r="E4190">
            <v>97.577499999999986</v>
          </cell>
          <cell r="F4190">
            <v>0</v>
          </cell>
          <cell r="G4190">
            <v>97.58</v>
          </cell>
          <cell r="H4190">
            <v>0</v>
          </cell>
        </row>
        <row r="4191">
          <cell r="B4191" t="str">
            <v>Total/UND</v>
          </cell>
          <cell r="G4191">
            <v>141.57</v>
          </cell>
          <cell r="H4191">
            <v>7.71</v>
          </cell>
          <cell r="I4191">
            <v>149.28</v>
          </cell>
        </row>
        <row r="4193">
          <cell r="A4193">
            <v>114.08000000000004</v>
          </cell>
          <cell r="B4193" t="str">
            <v>MOCHETAS EN MUROS DE 0.15m</v>
          </cell>
          <cell r="C4193">
            <v>1</v>
          </cell>
          <cell r="D4193" t="str">
            <v>ML</v>
          </cell>
          <cell r="G4193">
            <v>145.72</v>
          </cell>
          <cell r="H4193">
            <v>10.34</v>
          </cell>
          <cell r="I4193">
            <v>156.06</v>
          </cell>
        </row>
        <row r="4194">
          <cell r="B4194" t="str">
            <v xml:space="preserve">Mochetas en muros de 0.15m </v>
          </cell>
        </row>
        <row r="4195">
          <cell r="B4195" t="str">
            <v>Volumen Análisis</v>
          </cell>
          <cell r="C4195">
            <v>1</v>
          </cell>
          <cell r="D4195" t="str">
            <v>ML</v>
          </cell>
        </row>
        <row r="4196">
          <cell r="B4196" t="str">
            <v>Materiales y Equipos</v>
          </cell>
        </row>
        <row r="4197">
          <cell r="A4197">
            <v>112.03000000000002</v>
          </cell>
          <cell r="B4197" t="str">
            <v>Mortero 1:4 para empañete + 10% desp.</v>
          </cell>
          <cell r="C4197">
            <v>2.7000000000000001E-3</v>
          </cell>
          <cell r="D4197" t="str">
            <v>M3</v>
          </cell>
          <cell r="E4197">
            <v>6933.8</v>
          </cell>
          <cell r="F4197">
            <v>1163.5100000000002</v>
          </cell>
          <cell r="G4197">
            <v>18.72</v>
          </cell>
          <cell r="H4197">
            <v>3.14</v>
          </cell>
        </row>
        <row r="4198">
          <cell r="A4198" t="str">
            <v>CARP001</v>
          </cell>
          <cell r="B4198" t="str">
            <v>Regla madera americana cepillada 1"x4" / 4 usos</v>
          </cell>
          <cell r="C4198">
            <v>0.33</v>
          </cell>
          <cell r="D4198" t="str">
            <v>PT</v>
          </cell>
          <cell r="E4198">
            <v>121.1864406779661</v>
          </cell>
          <cell r="F4198">
            <v>21.813559322033896</v>
          </cell>
          <cell r="G4198">
            <v>39.99</v>
          </cell>
          <cell r="H4198">
            <v>7.2</v>
          </cell>
        </row>
        <row r="4199">
          <cell r="B4199" t="str">
            <v>Mano de Obra</v>
          </cell>
        </row>
        <row r="4200">
          <cell r="A4200">
            <v>600.31999999999971</v>
          </cell>
          <cell r="B4200" t="str">
            <v>Mano de obra mocheta 0.15m</v>
          </cell>
          <cell r="C4200">
            <v>1</v>
          </cell>
          <cell r="D4200" t="str">
            <v>ML</v>
          </cell>
          <cell r="E4200">
            <v>87.01</v>
          </cell>
          <cell r="F4200">
            <v>0</v>
          </cell>
          <cell r="G4200">
            <v>87.01</v>
          </cell>
          <cell r="H4200">
            <v>0</v>
          </cell>
        </row>
        <row r="4201">
          <cell r="B4201" t="str">
            <v>Total/UND</v>
          </cell>
          <cell r="G4201">
            <v>145.72</v>
          </cell>
          <cell r="H4201">
            <v>10.34</v>
          </cell>
          <cell r="I4201">
            <v>156.06</v>
          </cell>
        </row>
        <row r="4203">
          <cell r="A4203">
            <v>114.09000000000005</v>
          </cell>
          <cell r="B4203" t="str">
            <v>MOCHETAS EN MUROS DE 0.20m</v>
          </cell>
          <cell r="C4203">
            <v>1</v>
          </cell>
          <cell r="D4203" t="str">
            <v>ML</v>
          </cell>
          <cell r="G4203">
            <v>164.36</v>
          </cell>
          <cell r="H4203">
            <v>11.620000000000001</v>
          </cell>
          <cell r="I4203">
            <v>175.98000000000002</v>
          </cell>
        </row>
        <row r="4204">
          <cell r="B4204" t="str">
            <v>Volumen Análisis</v>
          </cell>
          <cell r="C4204">
            <v>1</v>
          </cell>
          <cell r="D4204" t="str">
            <v>ML</v>
          </cell>
        </row>
        <row r="4205">
          <cell r="B4205" t="str">
            <v>Materiales y Equipos</v>
          </cell>
        </row>
        <row r="4206">
          <cell r="A4206">
            <v>112.03000000000002</v>
          </cell>
          <cell r="B4206" t="str">
            <v>Mortero 1:4 para empañete + 10% desp.</v>
          </cell>
          <cell r="C4206">
            <v>3.8E-3</v>
          </cell>
          <cell r="D4206" t="str">
            <v>M3</v>
          </cell>
          <cell r="E4206">
            <v>6933.8</v>
          </cell>
          <cell r="F4206">
            <v>1163.5100000000002</v>
          </cell>
          <cell r="G4206">
            <v>26.35</v>
          </cell>
          <cell r="H4206">
            <v>4.42</v>
          </cell>
        </row>
        <row r="4207">
          <cell r="A4207" t="str">
            <v>CARP001</v>
          </cell>
          <cell r="B4207" t="str">
            <v>Regla madera americana cepillada 1"x4" / 4 usos</v>
          </cell>
          <cell r="C4207">
            <v>0.33</v>
          </cell>
          <cell r="D4207" t="str">
            <v>PT</v>
          </cell>
          <cell r="E4207">
            <v>121.1864406779661</v>
          </cell>
          <cell r="F4207">
            <v>21.813559322033896</v>
          </cell>
          <cell r="G4207">
            <v>39.99</v>
          </cell>
          <cell r="H4207">
            <v>7.2</v>
          </cell>
        </row>
        <row r="4208">
          <cell r="B4208" t="str">
            <v>Mano de Obra</v>
          </cell>
        </row>
        <row r="4209">
          <cell r="A4209">
            <v>600.3299999999997</v>
          </cell>
          <cell r="B4209" t="str">
            <v>Mano de obra mocheta 0.20m</v>
          </cell>
          <cell r="C4209">
            <v>1</v>
          </cell>
          <cell r="D4209" t="str">
            <v>ML</v>
          </cell>
          <cell r="E4209">
            <v>98.02</v>
          </cell>
          <cell r="F4209">
            <v>0</v>
          </cell>
          <cell r="G4209">
            <v>98.02</v>
          </cell>
          <cell r="H4209">
            <v>0</v>
          </cell>
        </row>
        <row r="4210">
          <cell r="B4210" t="str">
            <v>Total/UND</v>
          </cell>
          <cell r="G4210">
            <v>164.36</v>
          </cell>
          <cell r="H4210">
            <v>11.620000000000001</v>
          </cell>
          <cell r="I4210">
            <v>175.98000000000002</v>
          </cell>
        </row>
        <row r="4212">
          <cell r="A4212">
            <v>114.1</v>
          </cell>
          <cell r="B4212" t="str">
            <v>RESANE EN MUROS</v>
          </cell>
          <cell r="C4212">
            <v>1</v>
          </cell>
          <cell r="D4212" t="str">
            <v>M2</v>
          </cell>
          <cell r="G4212">
            <v>144.24</v>
          </cell>
          <cell r="H4212">
            <v>10.97</v>
          </cell>
          <cell r="I4212">
            <v>155.21</v>
          </cell>
        </row>
        <row r="4213">
          <cell r="B4213" t="str">
            <v>Volumen Análisis</v>
          </cell>
          <cell r="C4213">
            <v>1</v>
          </cell>
          <cell r="D4213" t="str">
            <v>M2</v>
          </cell>
        </row>
        <row r="4214">
          <cell r="B4214" t="str">
            <v>Materiales y Equipos</v>
          </cell>
        </row>
        <row r="4215">
          <cell r="A4215">
            <v>112.03000000000002</v>
          </cell>
          <cell r="B4215" t="str">
            <v>Mortero 1:4 - 0.50cm + 25% desp.</v>
          </cell>
          <cell r="C4215">
            <v>6.3E-3</v>
          </cell>
          <cell r="D4215" t="str">
            <v>M3</v>
          </cell>
          <cell r="E4215">
            <v>6933.8</v>
          </cell>
          <cell r="F4215">
            <v>1163.5100000000002</v>
          </cell>
          <cell r="G4215">
            <v>43.68</v>
          </cell>
          <cell r="H4215">
            <v>7.33</v>
          </cell>
        </row>
        <row r="4216">
          <cell r="A4216" t="str">
            <v>CARP001</v>
          </cell>
          <cell r="B4216" t="str">
            <v>Regla madera americana cepillada 1"x4" / 20 usos</v>
          </cell>
          <cell r="C4216">
            <v>0.16669999999999999</v>
          </cell>
          <cell r="D4216" t="str">
            <v>PT</v>
          </cell>
          <cell r="E4216">
            <v>121.1864406779661</v>
          </cell>
          <cell r="F4216">
            <v>21.813559322033896</v>
          </cell>
          <cell r="G4216">
            <v>20.2</v>
          </cell>
          <cell r="H4216">
            <v>3.64</v>
          </cell>
        </row>
        <row r="4217">
          <cell r="B4217" t="str">
            <v>Mano de Obra</v>
          </cell>
        </row>
        <row r="4218">
          <cell r="A4218">
            <v>600.03</v>
          </cell>
          <cell r="B4218" t="str">
            <v>Mano de obra resane en muros</v>
          </cell>
          <cell r="C4218">
            <v>1</v>
          </cell>
          <cell r="D4218" t="str">
            <v>M2</v>
          </cell>
          <cell r="E4218">
            <v>80.361999999999995</v>
          </cell>
          <cell r="F4218">
            <v>0</v>
          </cell>
          <cell r="G4218">
            <v>80.36</v>
          </cell>
          <cell r="H4218">
            <v>0</v>
          </cell>
        </row>
        <row r="4219">
          <cell r="B4219" t="str">
            <v>Total/UND</v>
          </cell>
          <cell r="G4219">
            <v>144.24</v>
          </cell>
          <cell r="H4219">
            <v>10.97</v>
          </cell>
          <cell r="I4219">
            <v>155.21</v>
          </cell>
        </row>
        <row r="4221">
          <cell r="A4221">
            <v>114.11</v>
          </cell>
          <cell r="B4221" t="str">
            <v>GOTEROS COLGANTES</v>
          </cell>
          <cell r="C4221">
            <v>1</v>
          </cell>
          <cell r="D4221" t="str">
            <v>ML</v>
          </cell>
          <cell r="G4221">
            <v>408.7</v>
          </cell>
          <cell r="H4221">
            <v>23.919999999999998</v>
          </cell>
          <cell r="I4221">
            <v>432.62</v>
          </cell>
        </row>
        <row r="4222">
          <cell r="B4222" t="str">
            <v>Volumen Análisis</v>
          </cell>
          <cell r="C4222">
            <v>1</v>
          </cell>
          <cell r="D4222" t="str">
            <v>ML</v>
          </cell>
        </row>
        <row r="4223">
          <cell r="B4223" t="str">
            <v>Materiales y Equipos</v>
          </cell>
        </row>
        <row r="4224">
          <cell r="A4224">
            <v>112.03000000000002</v>
          </cell>
          <cell r="B4224" t="str">
            <v>Mortero 1:4 para empañete + 30% desp.</v>
          </cell>
          <cell r="C4224">
            <v>1.2500000000000001E-2</v>
          </cell>
          <cell r="D4224" t="str">
            <v>M3</v>
          </cell>
          <cell r="E4224">
            <v>6933.8</v>
          </cell>
          <cell r="F4224">
            <v>1163.5100000000002</v>
          </cell>
          <cell r="G4224">
            <v>86.67</v>
          </cell>
          <cell r="H4224">
            <v>14.54</v>
          </cell>
        </row>
        <row r="4225">
          <cell r="A4225" t="str">
            <v>CARP001</v>
          </cell>
          <cell r="B4225" t="str">
            <v>Regla madera americana cepillada 1"x4" / 10 usos</v>
          </cell>
          <cell r="C4225">
            <v>0.33</v>
          </cell>
          <cell r="D4225" t="str">
            <v>PT</v>
          </cell>
          <cell r="E4225">
            <v>121.1864406779661</v>
          </cell>
          <cell r="F4225">
            <v>21.813559322033896</v>
          </cell>
          <cell r="G4225">
            <v>39.99</v>
          </cell>
          <cell r="H4225">
            <v>7.2</v>
          </cell>
        </row>
        <row r="4226">
          <cell r="A4226">
            <v>113.01</v>
          </cell>
          <cell r="B4226" t="str">
            <v>Andamios en madera</v>
          </cell>
          <cell r="C4226">
            <v>1</v>
          </cell>
          <cell r="D4226" t="str">
            <v>M2</v>
          </cell>
          <cell r="E4226">
            <v>56.87</v>
          </cell>
          <cell r="F4226">
            <v>2.1800000000000002</v>
          </cell>
          <cell r="G4226">
            <v>56.87</v>
          </cell>
          <cell r="H4226">
            <v>2.1800000000000002</v>
          </cell>
        </row>
        <row r="4227">
          <cell r="B4227" t="str">
            <v>Mano de Obra</v>
          </cell>
        </row>
        <row r="4228">
          <cell r="A4228">
            <v>600.24999999999977</v>
          </cell>
          <cell r="B4228" t="str">
            <v>Mano de obra goteros colgantes</v>
          </cell>
          <cell r="C4228">
            <v>1</v>
          </cell>
          <cell r="D4228" t="str">
            <v>M2</v>
          </cell>
          <cell r="E4228">
            <v>225.17</v>
          </cell>
          <cell r="F4228">
            <v>0</v>
          </cell>
          <cell r="G4228">
            <v>225.17</v>
          </cell>
          <cell r="H4228">
            <v>0</v>
          </cell>
        </row>
        <row r="4229">
          <cell r="B4229" t="str">
            <v>Total/UND</v>
          </cell>
          <cell r="G4229">
            <v>408.7</v>
          </cell>
          <cell r="H4229">
            <v>23.919999999999998</v>
          </cell>
          <cell r="I4229">
            <v>432.62</v>
          </cell>
        </row>
        <row r="4231">
          <cell r="A4231">
            <v>114.12</v>
          </cell>
          <cell r="B4231" t="str">
            <v>GOTEROS DE RANURA</v>
          </cell>
          <cell r="C4231">
            <v>1</v>
          </cell>
          <cell r="D4231" t="str">
            <v>ML</v>
          </cell>
          <cell r="G4231">
            <v>323.27</v>
          </cell>
          <cell r="H4231">
            <v>14.620000000000001</v>
          </cell>
          <cell r="I4231">
            <v>337.89</v>
          </cell>
        </row>
        <row r="4232">
          <cell r="B4232" t="str">
            <v>Volumen Análisis</v>
          </cell>
          <cell r="C4232">
            <v>1</v>
          </cell>
          <cell r="D4232" t="str">
            <v>ML</v>
          </cell>
        </row>
        <row r="4233">
          <cell r="B4233" t="str">
            <v>Materiales y Equipos</v>
          </cell>
        </row>
        <row r="4234">
          <cell r="A4234">
            <v>112.03000000000002</v>
          </cell>
          <cell r="B4234" t="str">
            <v>Mortero 1:4 para empañete + 30% desp.</v>
          </cell>
          <cell r="C4234">
            <v>4.4999999999999997E-3</v>
          </cell>
          <cell r="D4234" t="str">
            <v>M3</v>
          </cell>
          <cell r="E4234">
            <v>6933.8</v>
          </cell>
          <cell r="F4234">
            <v>1163.5100000000002</v>
          </cell>
          <cell r="G4234">
            <v>31.2</v>
          </cell>
          <cell r="H4234">
            <v>5.24</v>
          </cell>
        </row>
        <row r="4235">
          <cell r="A4235" t="str">
            <v>CARP001</v>
          </cell>
          <cell r="B4235" t="str">
            <v>Regla madera americana cepillada 1"x4" / 10 usos</v>
          </cell>
          <cell r="C4235">
            <v>0.33</v>
          </cell>
          <cell r="D4235" t="str">
            <v>PT</v>
          </cell>
          <cell r="E4235">
            <v>121.1864406779661</v>
          </cell>
          <cell r="F4235">
            <v>21.813559322033896</v>
          </cell>
          <cell r="G4235">
            <v>39.99</v>
          </cell>
          <cell r="H4235">
            <v>7.2</v>
          </cell>
        </row>
        <row r="4236">
          <cell r="A4236">
            <v>113.01</v>
          </cell>
          <cell r="B4236" t="str">
            <v>Andamios en madera</v>
          </cell>
          <cell r="C4236">
            <v>1</v>
          </cell>
          <cell r="D4236" t="str">
            <v>M2</v>
          </cell>
          <cell r="E4236">
            <v>56.87</v>
          </cell>
          <cell r="F4236">
            <v>2.1800000000000002</v>
          </cell>
          <cell r="G4236">
            <v>56.87</v>
          </cell>
          <cell r="H4236">
            <v>2.1800000000000002</v>
          </cell>
        </row>
        <row r="4237">
          <cell r="B4237" t="str">
            <v>Mano de Obra</v>
          </cell>
        </row>
        <row r="4238">
          <cell r="A4238">
            <v>600.25999999999976</v>
          </cell>
          <cell r="B4238" t="str">
            <v>Mano de obra goteros de ranura</v>
          </cell>
          <cell r="C4238">
            <v>1</v>
          </cell>
          <cell r="D4238" t="str">
            <v>M2</v>
          </cell>
          <cell r="E4238">
            <v>195.21249999999998</v>
          </cell>
          <cell r="F4238">
            <v>0</v>
          </cell>
          <cell r="G4238">
            <v>195.21</v>
          </cell>
          <cell r="H4238">
            <v>0</v>
          </cell>
        </row>
        <row r="4239">
          <cell r="B4239" t="str">
            <v>Total/UND</v>
          </cell>
          <cell r="G4239">
            <v>323.27</v>
          </cell>
          <cell r="H4239">
            <v>14.620000000000001</v>
          </cell>
          <cell r="I4239">
            <v>337.89</v>
          </cell>
        </row>
        <row r="4240">
          <cell r="H4240">
            <v>0</v>
          </cell>
        </row>
        <row r="4241">
          <cell r="A4241">
            <v>115</v>
          </cell>
          <cell r="B4241" t="str">
            <v>PINTURAS</v>
          </cell>
        </row>
        <row r="4242">
          <cell r="A4242">
            <v>115.01</v>
          </cell>
          <cell r="B4242" t="str">
            <v>PINTURA ACRILICA PREPARADA INT/EXT</v>
          </cell>
          <cell r="C4242">
            <v>1</v>
          </cell>
          <cell r="D4242" t="str">
            <v>M2</v>
          </cell>
          <cell r="G4242">
            <v>210.36</v>
          </cell>
          <cell r="H4242">
            <v>18.93</v>
          </cell>
          <cell r="I4242">
            <v>229.29000000000002</v>
          </cell>
        </row>
        <row r="4243">
          <cell r="B4243" t="str">
            <v>Volumen Análisis</v>
          </cell>
          <cell r="C4243">
            <v>1</v>
          </cell>
          <cell r="D4243" t="str">
            <v>M2</v>
          </cell>
        </row>
        <row r="4244">
          <cell r="B4244" t="str">
            <v>Materiales y Equipos</v>
          </cell>
        </row>
        <row r="4245">
          <cell r="A4245" t="str">
            <v>PTRA001</v>
          </cell>
          <cell r="B4245" t="str">
            <v>Suministro pintura</v>
          </cell>
          <cell r="C4245">
            <v>0.08</v>
          </cell>
          <cell r="D4245" t="str">
            <v>GL</v>
          </cell>
          <cell r="E4245">
            <v>1314.406779661017</v>
          </cell>
          <cell r="F4245">
            <v>236.59322033898306</v>
          </cell>
          <cell r="G4245">
            <v>105.15</v>
          </cell>
          <cell r="H4245">
            <v>18.93</v>
          </cell>
        </row>
        <row r="4246">
          <cell r="B4246" t="str">
            <v>Mano de Obra</v>
          </cell>
        </row>
        <row r="4247">
          <cell r="A4247">
            <v>700.03</v>
          </cell>
          <cell r="B4247" t="str">
            <v>Preparación de superficie y aplicación 2 manos</v>
          </cell>
          <cell r="C4247">
            <v>1</v>
          </cell>
          <cell r="D4247" t="str">
            <v>M2</v>
          </cell>
          <cell r="E4247">
            <v>77.371999999999986</v>
          </cell>
          <cell r="F4247">
            <v>0</v>
          </cell>
          <cell r="G4247">
            <v>77.37</v>
          </cell>
          <cell r="H4247">
            <v>0</v>
          </cell>
        </row>
        <row r="4248">
          <cell r="B4248" t="str">
            <v>Desperdicios, retoques y material gastable - 2%</v>
          </cell>
          <cell r="C4248">
            <v>1</v>
          </cell>
          <cell r="D4248" t="str">
            <v>PA</v>
          </cell>
          <cell r="E4248">
            <v>27.835575593220341</v>
          </cell>
          <cell r="F4248">
            <v>0</v>
          </cell>
          <cell r="G4248">
            <v>27.84</v>
          </cell>
          <cell r="H4248">
            <v>0</v>
          </cell>
        </row>
        <row r="4249">
          <cell r="B4249" t="str">
            <v>Total/UND</v>
          </cell>
          <cell r="G4249">
            <v>210.36</v>
          </cell>
          <cell r="H4249">
            <v>18.93</v>
          </cell>
          <cell r="I4249">
            <v>229.29000000000002</v>
          </cell>
        </row>
        <row r="4251">
          <cell r="A4251">
            <v>115.02000000000001</v>
          </cell>
          <cell r="B4251" t="str">
            <v>PINTURA ACRILICA PREP. INT/EXT ANDAMIOS</v>
          </cell>
          <cell r="C4251">
            <v>1</v>
          </cell>
          <cell r="D4251" t="str">
            <v>M2</v>
          </cell>
          <cell r="G4251">
            <v>351.43</v>
          </cell>
          <cell r="H4251">
            <v>44.1</v>
          </cell>
          <cell r="I4251">
            <v>395.53000000000003</v>
          </cell>
        </row>
        <row r="4252">
          <cell r="B4252" t="str">
            <v>Pintura acrílica preparada Int/ext andamios</v>
          </cell>
        </row>
        <row r="4253">
          <cell r="B4253" t="str">
            <v>Volumen Análisis</v>
          </cell>
          <cell r="C4253">
            <v>1</v>
          </cell>
          <cell r="D4253" t="str">
            <v>M2</v>
          </cell>
        </row>
        <row r="4254">
          <cell r="B4254" t="str">
            <v>Materiales y Equipos</v>
          </cell>
        </row>
        <row r="4255">
          <cell r="A4255" t="str">
            <v>PTRA001</v>
          </cell>
          <cell r="B4255" t="str">
            <v>Suministro pintura</v>
          </cell>
          <cell r="C4255">
            <v>0.08</v>
          </cell>
          <cell r="D4255" t="str">
            <v>GL</v>
          </cell>
          <cell r="E4255">
            <v>1314.406779661017</v>
          </cell>
          <cell r="F4255">
            <v>236.59322033898306</v>
          </cell>
          <cell r="G4255">
            <v>105.15</v>
          </cell>
          <cell r="H4255">
            <v>18.93</v>
          </cell>
        </row>
        <row r="4256">
          <cell r="A4256" t="str">
            <v>PTRA062</v>
          </cell>
          <cell r="B4256" t="str">
            <v>Andmios - Guidolas</v>
          </cell>
          <cell r="C4256">
            <v>1</v>
          </cell>
          <cell r="D4256" t="str">
            <v>M2</v>
          </cell>
          <cell r="E4256">
            <v>139.83050847457628</v>
          </cell>
          <cell r="F4256">
            <v>25.16949152542373</v>
          </cell>
          <cell r="G4256">
            <v>139.83000000000001</v>
          </cell>
          <cell r="H4256">
            <v>25.17</v>
          </cell>
        </row>
        <row r="4257">
          <cell r="B4257" t="str">
            <v>Mano de Obra</v>
          </cell>
        </row>
        <row r="4258">
          <cell r="A4258">
            <v>700.03</v>
          </cell>
          <cell r="B4258" t="str">
            <v>Preparación de superficie y aplicación 2 manos</v>
          </cell>
          <cell r="C4258">
            <v>1</v>
          </cell>
          <cell r="D4258" t="str">
            <v>M2</v>
          </cell>
          <cell r="E4258">
            <v>77.371999999999986</v>
          </cell>
          <cell r="F4258">
            <v>0</v>
          </cell>
          <cell r="G4258">
            <v>77.37</v>
          </cell>
          <cell r="H4258">
            <v>0</v>
          </cell>
        </row>
        <row r="4259">
          <cell r="B4259" t="str">
            <v>Desperdicios, retoques y material gastable - 2%</v>
          </cell>
          <cell r="C4259">
            <v>1</v>
          </cell>
          <cell r="D4259" t="str">
            <v>PA</v>
          </cell>
          <cell r="E4259">
            <v>29.084745762711865</v>
          </cell>
          <cell r="F4259">
            <v>0</v>
          </cell>
          <cell r="G4259">
            <v>29.08</v>
          </cell>
          <cell r="H4259">
            <v>0</v>
          </cell>
        </row>
        <row r="4260">
          <cell r="B4260" t="str">
            <v>Total/UND</v>
          </cell>
          <cell r="G4260">
            <v>351.43</v>
          </cell>
          <cell r="H4260">
            <v>44.1</v>
          </cell>
          <cell r="I4260">
            <v>395.53000000000003</v>
          </cell>
        </row>
        <row r="4262">
          <cell r="A4262">
            <v>115.03000000000002</v>
          </cell>
          <cell r="B4262" t="str">
            <v>PINTURA ACRILICA SUPERIOR INT/EXT</v>
          </cell>
          <cell r="C4262">
            <v>1</v>
          </cell>
          <cell r="D4262" t="str">
            <v>M2</v>
          </cell>
          <cell r="G4262">
            <v>216.36</v>
          </cell>
          <cell r="H4262">
            <v>20.010000000000002</v>
          </cell>
          <cell r="I4262">
            <v>236.37</v>
          </cell>
        </row>
        <row r="4263">
          <cell r="B4263" t="str">
            <v>Volumen Análisis</v>
          </cell>
          <cell r="C4263">
            <v>1</v>
          </cell>
          <cell r="D4263" t="str">
            <v>M2</v>
          </cell>
        </row>
        <row r="4264">
          <cell r="B4264" t="str">
            <v>Materiales y Equipos</v>
          </cell>
        </row>
        <row r="4265">
          <cell r="A4265" t="str">
            <v>PTRA002</v>
          </cell>
          <cell r="B4265" t="str">
            <v>Suministro pintura</v>
          </cell>
          <cell r="C4265">
            <v>0.08</v>
          </cell>
          <cell r="D4265" t="str">
            <v>GL</v>
          </cell>
          <cell r="E4265">
            <v>1389.9152542372881</v>
          </cell>
          <cell r="F4265">
            <v>250.18474576271186</v>
          </cell>
          <cell r="G4265">
            <v>111.19</v>
          </cell>
          <cell r="H4265">
            <v>20.010000000000002</v>
          </cell>
        </row>
        <row r="4266">
          <cell r="B4266" t="str">
            <v>Mano de Obra</v>
          </cell>
        </row>
        <row r="4267">
          <cell r="A4267">
            <v>700.03</v>
          </cell>
          <cell r="B4267" t="str">
            <v>Preparación de superficie y aplicación 2 manos</v>
          </cell>
          <cell r="C4267">
            <v>1</v>
          </cell>
          <cell r="D4267" t="str">
            <v>M2</v>
          </cell>
          <cell r="E4267">
            <v>77.371999999999986</v>
          </cell>
          <cell r="F4267">
            <v>0</v>
          </cell>
          <cell r="G4267">
            <v>77.37</v>
          </cell>
          <cell r="H4267">
            <v>0</v>
          </cell>
        </row>
        <row r="4268">
          <cell r="B4268" t="str">
            <v>Desperdicios, retoques y material gastable - 2%</v>
          </cell>
          <cell r="C4268">
            <v>1</v>
          </cell>
          <cell r="D4268" t="str">
            <v>PA</v>
          </cell>
          <cell r="E4268">
            <v>27.798305084745763</v>
          </cell>
          <cell r="F4268">
            <v>0</v>
          </cell>
          <cell r="G4268">
            <v>27.8</v>
          </cell>
          <cell r="H4268">
            <v>0</v>
          </cell>
        </row>
        <row r="4269">
          <cell r="B4269" t="str">
            <v>Total/UND</v>
          </cell>
          <cell r="G4269">
            <v>216.36</v>
          </cell>
          <cell r="H4269">
            <v>20.010000000000002</v>
          </cell>
          <cell r="I4269">
            <v>236.37</v>
          </cell>
        </row>
        <row r="4271">
          <cell r="A4271">
            <v>115.04000000000002</v>
          </cell>
          <cell r="B4271" t="str">
            <v>PINTURA ACRILICA SUPERIOR INT/EXT ANDAMIO</v>
          </cell>
          <cell r="C4271">
            <v>1</v>
          </cell>
          <cell r="D4271" t="str">
            <v>M2</v>
          </cell>
          <cell r="G4271">
            <v>371.83</v>
          </cell>
          <cell r="H4271">
            <v>45.180000000000007</v>
          </cell>
          <cell r="I4271">
            <v>417.01</v>
          </cell>
        </row>
        <row r="4272">
          <cell r="B4272" t="str">
            <v>Pintura acrílica superior Int/ext andamios</v>
          </cell>
        </row>
        <row r="4273">
          <cell r="B4273" t="str">
            <v>Volumen Análisis</v>
          </cell>
          <cell r="C4273">
            <v>1</v>
          </cell>
          <cell r="D4273" t="str">
            <v>M2</v>
          </cell>
        </row>
        <row r="4274">
          <cell r="B4274" t="str">
            <v>Materiales y Equipos</v>
          </cell>
        </row>
        <row r="4275">
          <cell r="A4275" t="str">
            <v>PTRA002</v>
          </cell>
          <cell r="B4275" t="str">
            <v>Suministro pintura</v>
          </cell>
          <cell r="C4275">
            <v>0.08</v>
          </cell>
          <cell r="D4275" t="str">
            <v>GL</v>
          </cell>
          <cell r="E4275">
            <v>1389.9152542372881</v>
          </cell>
          <cell r="F4275">
            <v>250.18474576271186</v>
          </cell>
          <cell r="G4275">
            <v>111.19</v>
          </cell>
          <cell r="H4275">
            <v>20.010000000000002</v>
          </cell>
        </row>
        <row r="4276">
          <cell r="A4276" t="str">
            <v>PTRA062</v>
          </cell>
          <cell r="B4276" t="str">
            <v>Andmios - Guidolas</v>
          </cell>
          <cell r="C4276">
            <v>1</v>
          </cell>
          <cell r="D4276" t="str">
            <v>M2</v>
          </cell>
          <cell r="E4276">
            <v>139.83050847457628</v>
          </cell>
          <cell r="F4276">
            <v>25.16949152542373</v>
          </cell>
          <cell r="G4276">
            <v>139.83000000000001</v>
          </cell>
          <cell r="H4276">
            <v>25.17</v>
          </cell>
        </row>
        <row r="4277">
          <cell r="B4277" t="str">
            <v>Mano de Obra</v>
          </cell>
        </row>
        <row r="4278">
          <cell r="A4278">
            <v>700.03</v>
          </cell>
          <cell r="B4278" t="str">
            <v>Preparación de superficie y aplicación 2 manos</v>
          </cell>
          <cell r="C4278">
            <v>1</v>
          </cell>
          <cell r="D4278" t="str">
            <v>M2</v>
          </cell>
          <cell r="E4278">
            <v>77.371999999999986</v>
          </cell>
          <cell r="F4278">
            <v>0</v>
          </cell>
          <cell r="G4278">
            <v>77.37</v>
          </cell>
          <cell r="H4278">
            <v>0</v>
          </cell>
        </row>
        <row r="4279">
          <cell r="B4279" t="str">
            <v>Desperdicios, retoques y material gastable - 2%</v>
          </cell>
          <cell r="C4279">
            <v>1</v>
          </cell>
          <cell r="D4279" t="str">
            <v>PA</v>
          </cell>
          <cell r="E4279">
            <v>43.440501694915255</v>
          </cell>
          <cell r="F4279">
            <v>0</v>
          </cell>
          <cell r="G4279">
            <v>43.44</v>
          </cell>
          <cell r="H4279">
            <v>0</v>
          </cell>
        </row>
        <row r="4280">
          <cell r="B4280" t="str">
            <v>Total/UND</v>
          </cell>
          <cell r="G4280">
            <v>371.83</v>
          </cell>
          <cell r="H4280">
            <v>45.180000000000007</v>
          </cell>
          <cell r="I4280">
            <v>417.01</v>
          </cell>
        </row>
        <row r="4282">
          <cell r="A4282">
            <v>115.05</v>
          </cell>
          <cell r="B4282" t="str">
            <v>PINTURA ECONOMICA INT/EXT</v>
          </cell>
          <cell r="C4282">
            <v>1</v>
          </cell>
          <cell r="D4282" t="str">
            <v>M2</v>
          </cell>
          <cell r="G4282">
            <v>163.37</v>
          </cell>
          <cell r="H4282">
            <v>12.67</v>
          </cell>
          <cell r="I4282">
            <v>176.04</v>
          </cell>
        </row>
        <row r="4283">
          <cell r="B4283" t="str">
            <v>Volumen Análisis</v>
          </cell>
          <cell r="C4283">
            <v>1</v>
          </cell>
          <cell r="D4283" t="str">
            <v>M2</v>
          </cell>
        </row>
        <row r="4284">
          <cell r="B4284" t="str">
            <v>Materiales y Equipos</v>
          </cell>
        </row>
        <row r="4285">
          <cell r="A4285" t="str">
            <v>PTRA008</v>
          </cell>
          <cell r="B4285" t="str">
            <v>Suministro pintura</v>
          </cell>
          <cell r="C4285">
            <v>0.1</v>
          </cell>
          <cell r="D4285" t="str">
            <v>GL</v>
          </cell>
          <cell r="E4285">
            <v>703.81355932203394</v>
          </cell>
          <cell r="F4285">
            <v>126.6864406779661</v>
          </cell>
          <cell r="G4285">
            <v>70.38</v>
          </cell>
          <cell r="H4285">
            <v>12.67</v>
          </cell>
        </row>
        <row r="4286">
          <cell r="B4286" t="str">
            <v>Mano de Obra</v>
          </cell>
        </row>
        <row r="4287">
          <cell r="A4287">
            <v>700.03</v>
          </cell>
          <cell r="B4287" t="str">
            <v>Preparación de superficie y aplicación 2 manos</v>
          </cell>
          <cell r="C4287">
            <v>1</v>
          </cell>
          <cell r="D4287" t="str">
            <v>M2</v>
          </cell>
          <cell r="E4287">
            <v>77.371999999999986</v>
          </cell>
          <cell r="F4287">
            <v>0</v>
          </cell>
          <cell r="G4287">
            <v>77.37</v>
          </cell>
          <cell r="H4287">
            <v>0</v>
          </cell>
        </row>
        <row r="4288">
          <cell r="B4288" t="str">
            <v>Desperdicios, retoques y material gastable - 2%</v>
          </cell>
          <cell r="C4288">
            <v>1</v>
          </cell>
          <cell r="D4288" t="str">
            <v>PA</v>
          </cell>
          <cell r="E4288">
            <v>15.623711186440678</v>
          </cell>
          <cell r="F4288">
            <v>0</v>
          </cell>
          <cell r="G4288">
            <v>15.62</v>
          </cell>
          <cell r="H4288">
            <v>0</v>
          </cell>
        </row>
        <row r="4289">
          <cell r="B4289" t="str">
            <v>Total/UND</v>
          </cell>
          <cell r="G4289">
            <v>163.37</v>
          </cell>
          <cell r="H4289">
            <v>12.67</v>
          </cell>
          <cell r="I4289">
            <v>176.04</v>
          </cell>
        </row>
        <row r="4291">
          <cell r="A4291">
            <v>115.06</v>
          </cell>
          <cell r="B4291" t="str">
            <v>PINTURA ECONOMICA INT/EXT ANDAMIOS</v>
          </cell>
          <cell r="C4291">
            <v>1</v>
          </cell>
          <cell r="D4291" t="str">
            <v>M2</v>
          </cell>
          <cell r="G4291">
            <v>456.31000000000006</v>
          </cell>
          <cell r="H4291">
            <v>37.840000000000003</v>
          </cell>
          <cell r="I4291">
            <v>494.15000000000009</v>
          </cell>
        </row>
        <row r="4292">
          <cell r="B4292" t="str">
            <v>Pintura económica Int/ext andamios</v>
          </cell>
        </row>
        <row r="4293">
          <cell r="B4293" t="str">
            <v>Volumen Análisis</v>
          </cell>
          <cell r="C4293">
            <v>1</v>
          </cell>
          <cell r="D4293" t="str">
            <v>M2</v>
          </cell>
        </row>
        <row r="4294">
          <cell r="B4294" t="str">
            <v>Materiales y Equipos</v>
          </cell>
        </row>
        <row r="4295">
          <cell r="A4295" t="str">
            <v>PTRA008</v>
          </cell>
          <cell r="B4295" t="str">
            <v>Suministro pintura</v>
          </cell>
          <cell r="C4295">
            <v>0.1</v>
          </cell>
          <cell r="D4295" t="str">
            <v>GL</v>
          </cell>
          <cell r="E4295">
            <v>703.81355932203394</v>
          </cell>
          <cell r="F4295">
            <v>126.6864406779661</v>
          </cell>
          <cell r="G4295">
            <v>70.38</v>
          </cell>
          <cell r="H4295">
            <v>12.67</v>
          </cell>
        </row>
        <row r="4296">
          <cell r="A4296" t="str">
            <v>PTRA062</v>
          </cell>
          <cell r="B4296" t="str">
            <v>Andmios - Guidolas</v>
          </cell>
          <cell r="C4296">
            <v>1</v>
          </cell>
          <cell r="D4296" t="str">
            <v>M2</v>
          </cell>
          <cell r="E4296">
            <v>139.83050847457628</v>
          </cell>
          <cell r="F4296">
            <v>25.16949152542373</v>
          </cell>
          <cell r="G4296">
            <v>139.83000000000001</v>
          </cell>
          <cell r="H4296">
            <v>25.17</v>
          </cell>
        </row>
        <row r="4297">
          <cell r="B4297" t="str">
            <v>Mano de Obra</v>
          </cell>
        </row>
        <row r="4298">
          <cell r="A4298">
            <v>700.03</v>
          </cell>
          <cell r="B4298" t="str">
            <v>Preparación de superficie y aplicación 2 manos</v>
          </cell>
          <cell r="C4298">
            <v>1</v>
          </cell>
          <cell r="D4298" t="str">
            <v>M2</v>
          </cell>
          <cell r="E4298">
            <v>77.371999999999986</v>
          </cell>
          <cell r="F4298">
            <v>0</v>
          </cell>
          <cell r="G4298">
            <v>77.37</v>
          </cell>
          <cell r="H4298">
            <v>0</v>
          </cell>
        </row>
        <row r="4299">
          <cell r="B4299" t="str">
            <v>Desperdicios, retoques y material gastable - 20%</v>
          </cell>
          <cell r="C4299">
            <v>1</v>
          </cell>
          <cell r="D4299" t="str">
            <v>PA</v>
          </cell>
          <cell r="E4299">
            <v>168.72881355932205</v>
          </cell>
          <cell r="F4299">
            <v>0</v>
          </cell>
          <cell r="G4299">
            <v>168.73</v>
          </cell>
          <cell r="H4299">
            <v>0</v>
          </cell>
        </row>
        <row r="4300">
          <cell r="B4300" t="str">
            <v>Total/UND</v>
          </cell>
          <cell r="G4300">
            <v>456.31000000000006</v>
          </cell>
          <cell r="H4300">
            <v>37.840000000000003</v>
          </cell>
          <cell r="I4300">
            <v>494.15000000000009</v>
          </cell>
        </row>
        <row r="4302">
          <cell r="A4302">
            <v>115.07000000000001</v>
          </cell>
          <cell r="B4302" t="str">
            <v>PINTURA SEMIGLOSS INTERIOR/EXTERIOR</v>
          </cell>
          <cell r="C4302">
            <v>1</v>
          </cell>
          <cell r="D4302" t="str">
            <v>M2</v>
          </cell>
          <cell r="G4302">
            <v>227.94</v>
          </cell>
          <cell r="H4302">
            <v>25.57</v>
          </cell>
          <cell r="I4302">
            <v>253.51</v>
          </cell>
        </row>
        <row r="4303">
          <cell r="B4303" t="str">
            <v>Pintura semigloss Int/ext</v>
          </cell>
        </row>
        <row r="4304">
          <cell r="B4304" t="str">
            <v>Volumen Análisis</v>
          </cell>
          <cell r="C4304">
            <v>1</v>
          </cell>
          <cell r="D4304" t="str">
            <v>M2</v>
          </cell>
        </row>
        <row r="4305">
          <cell r="B4305" t="str">
            <v>Materiales y Equipos</v>
          </cell>
        </row>
        <row r="4306">
          <cell r="B4306" t="str">
            <v>Suministro pintura</v>
          </cell>
          <cell r="C4306">
            <v>0.08</v>
          </cell>
          <cell r="D4306" t="str">
            <v>GL</v>
          </cell>
          <cell r="E4306">
            <v>1775.4</v>
          </cell>
          <cell r="F4306">
            <v>319.572</v>
          </cell>
          <cell r="G4306">
            <v>142.03</v>
          </cell>
          <cell r="H4306">
            <v>25.57</v>
          </cell>
        </row>
        <row r="4307">
          <cell r="B4307" t="str">
            <v>Mano de Obra</v>
          </cell>
        </row>
        <row r="4308">
          <cell r="B4308" t="str">
            <v>Preparación de superficie y aplicación 2 manos</v>
          </cell>
          <cell r="C4308">
            <v>1</v>
          </cell>
          <cell r="D4308" t="str">
            <v>M2</v>
          </cell>
          <cell r="E4308">
            <v>54.26</v>
          </cell>
          <cell r="F4308">
            <v>0</v>
          </cell>
          <cell r="G4308">
            <v>54.26</v>
          </cell>
          <cell r="H4308">
            <v>0</v>
          </cell>
        </row>
        <row r="4309">
          <cell r="B4309" t="str">
            <v>Desperdicios, retoques y material gastable - 2%</v>
          </cell>
          <cell r="C4309">
            <v>1</v>
          </cell>
          <cell r="D4309" t="str">
            <v>PA</v>
          </cell>
          <cell r="E4309">
            <v>31.65</v>
          </cell>
          <cell r="F4309">
            <v>0</v>
          </cell>
          <cell r="G4309">
            <v>31.65</v>
          </cell>
          <cell r="H4309">
            <v>0</v>
          </cell>
        </row>
        <row r="4310">
          <cell r="B4310" t="str">
            <v>Total/UND</v>
          </cell>
          <cell r="G4310">
            <v>227.94</v>
          </cell>
          <cell r="H4310">
            <v>25.57</v>
          </cell>
          <cell r="I4310">
            <v>253.51</v>
          </cell>
        </row>
        <row r="4312">
          <cell r="A4312">
            <v>115.08000000000001</v>
          </cell>
          <cell r="B4312" t="str">
            <v>PINTURA SEMIGLOSS CONTRACTOR INT/EXT</v>
          </cell>
          <cell r="C4312">
            <v>1</v>
          </cell>
          <cell r="D4312" t="str">
            <v>M2</v>
          </cell>
          <cell r="G4312">
            <v>157.29</v>
          </cell>
          <cell r="H4312">
            <v>13.42</v>
          </cell>
          <cell r="I4312">
            <v>170.70999999999998</v>
          </cell>
        </row>
        <row r="4313">
          <cell r="B4313" t="str">
            <v>Volumen Análisis</v>
          </cell>
          <cell r="C4313">
            <v>1</v>
          </cell>
          <cell r="D4313" t="str">
            <v>M2</v>
          </cell>
        </row>
        <row r="4314">
          <cell r="B4314" t="str">
            <v>Materiales y Equipos</v>
          </cell>
        </row>
        <row r="4315">
          <cell r="B4315" t="str">
            <v>Suministro pintura</v>
          </cell>
          <cell r="C4315">
            <v>0.08</v>
          </cell>
          <cell r="D4315" t="str">
            <v>GL</v>
          </cell>
          <cell r="E4315">
            <v>932.2</v>
          </cell>
          <cell r="F4315">
            <v>167.79599999999999</v>
          </cell>
          <cell r="G4315">
            <v>74.58</v>
          </cell>
          <cell r="H4315">
            <v>13.42</v>
          </cell>
        </row>
        <row r="4316">
          <cell r="B4316" t="str">
            <v>Mano de Obra</v>
          </cell>
        </row>
        <row r="4317">
          <cell r="B4317" t="str">
            <v>Preparación de superficie y aplicación 2 manos</v>
          </cell>
          <cell r="C4317">
            <v>1</v>
          </cell>
          <cell r="D4317" t="str">
            <v>M2</v>
          </cell>
          <cell r="E4317">
            <v>54.26</v>
          </cell>
          <cell r="F4317">
            <v>0</v>
          </cell>
          <cell r="G4317">
            <v>54.26</v>
          </cell>
          <cell r="H4317">
            <v>0</v>
          </cell>
        </row>
        <row r="4318">
          <cell r="B4318" t="str">
            <v>Desperdicios, retoques y material gastable - 20%</v>
          </cell>
          <cell r="C4318">
            <v>1</v>
          </cell>
          <cell r="D4318" t="str">
            <v>PA</v>
          </cell>
          <cell r="E4318">
            <v>28.45</v>
          </cell>
          <cell r="F4318">
            <v>0</v>
          </cell>
          <cell r="G4318">
            <v>28.45</v>
          </cell>
          <cell r="H4318">
            <v>0</v>
          </cell>
        </row>
        <row r="4319">
          <cell r="B4319" t="str">
            <v>Total/UND</v>
          </cell>
          <cell r="G4319">
            <v>157.29</v>
          </cell>
          <cell r="H4319">
            <v>13.42</v>
          </cell>
          <cell r="I4319">
            <v>170.70999999999998</v>
          </cell>
        </row>
        <row r="4321">
          <cell r="A4321">
            <v>115.09000000000002</v>
          </cell>
          <cell r="B4321" t="str">
            <v xml:space="preserve">PINTURA MANTENIMIENTO </v>
          </cell>
          <cell r="C4321">
            <v>1</v>
          </cell>
          <cell r="D4321" t="str">
            <v>M2</v>
          </cell>
          <cell r="G4321">
            <v>291.45</v>
          </cell>
          <cell r="H4321">
            <v>32.57</v>
          </cell>
          <cell r="I4321">
            <v>324.02</v>
          </cell>
        </row>
        <row r="4322">
          <cell r="B4322" t="str">
            <v>Volumen Análisis</v>
          </cell>
          <cell r="C4322">
            <v>1</v>
          </cell>
          <cell r="D4322" t="str">
            <v>M2</v>
          </cell>
        </row>
        <row r="4323">
          <cell r="B4323" t="str">
            <v>Materiales y Equipos</v>
          </cell>
        </row>
        <row r="4324">
          <cell r="B4324" t="str">
            <v>Suministro pintura</v>
          </cell>
          <cell r="C4324">
            <v>0.08</v>
          </cell>
          <cell r="D4324" t="str">
            <v>GL</v>
          </cell>
          <cell r="E4324">
            <v>1793</v>
          </cell>
          <cell r="F4324">
            <v>322.74</v>
          </cell>
          <cell r="G4324">
            <v>143.44</v>
          </cell>
          <cell r="H4324">
            <v>25.82</v>
          </cell>
        </row>
        <row r="4325">
          <cell r="B4325" t="str">
            <v>Thinner</v>
          </cell>
          <cell r="C4325">
            <v>0.12</v>
          </cell>
          <cell r="D4325" t="str">
            <v>GL</v>
          </cell>
          <cell r="E4325">
            <v>312.70999999999998</v>
          </cell>
          <cell r="F4325">
            <v>56.287799999999997</v>
          </cell>
          <cell r="G4325">
            <v>37.53</v>
          </cell>
          <cell r="H4325">
            <v>6.75</v>
          </cell>
        </row>
        <row r="4326">
          <cell r="B4326" t="str">
            <v>Mano de Obra</v>
          </cell>
        </row>
        <row r="4327">
          <cell r="B4327" t="str">
            <v>Preparación de superficie y aplicación 2 manos</v>
          </cell>
          <cell r="C4327">
            <v>1</v>
          </cell>
          <cell r="D4327" t="str">
            <v>M2</v>
          </cell>
          <cell r="E4327">
            <v>67.3</v>
          </cell>
          <cell r="F4327">
            <v>0</v>
          </cell>
          <cell r="G4327">
            <v>67.3</v>
          </cell>
          <cell r="H4327">
            <v>0</v>
          </cell>
        </row>
        <row r="4328">
          <cell r="B4328" t="str">
            <v>Desperdicios, retoques y material gastable - 20%</v>
          </cell>
          <cell r="C4328">
            <v>1</v>
          </cell>
          <cell r="D4328" t="str">
            <v>PA</v>
          </cell>
          <cell r="E4328">
            <v>43.18</v>
          </cell>
          <cell r="F4328">
            <v>0</v>
          </cell>
          <cell r="G4328">
            <v>43.18</v>
          </cell>
          <cell r="H4328">
            <v>0</v>
          </cell>
        </row>
        <row r="4329">
          <cell r="B4329" t="str">
            <v>Total/UND</v>
          </cell>
          <cell r="G4329">
            <v>291.45</v>
          </cell>
          <cell r="H4329">
            <v>32.57</v>
          </cell>
          <cell r="I4329">
            <v>324.02</v>
          </cell>
        </row>
        <row r="4331">
          <cell r="A4331">
            <v>115.10000000000002</v>
          </cell>
          <cell r="B4331" t="str">
            <v>PINTURA ANTI-OXIDO</v>
          </cell>
          <cell r="C4331">
            <v>1</v>
          </cell>
          <cell r="D4331" t="str">
            <v>M2</v>
          </cell>
          <cell r="G4331">
            <v>246.72</v>
          </cell>
          <cell r="H4331">
            <v>19.729999999999997</v>
          </cell>
          <cell r="I4331">
            <v>266.45</v>
          </cell>
        </row>
        <row r="4332">
          <cell r="B4332" t="str">
            <v>Pintura anti-óxido</v>
          </cell>
        </row>
        <row r="4333">
          <cell r="B4333" t="str">
            <v>Volumen Análisis</v>
          </cell>
          <cell r="C4333">
            <v>1</v>
          </cell>
          <cell r="D4333" t="str">
            <v>M2</v>
          </cell>
        </row>
        <row r="4334">
          <cell r="B4334" t="str">
            <v>Materiales y Equipos</v>
          </cell>
        </row>
        <row r="4335">
          <cell r="A4335" t="str">
            <v>PTRA023</v>
          </cell>
          <cell r="B4335" t="str">
            <v>Suministro pintura</v>
          </cell>
          <cell r="C4335">
            <v>0.08</v>
          </cell>
          <cell r="D4335" t="str">
            <v>GL</v>
          </cell>
          <cell r="E4335">
            <v>755.08474576271192</v>
          </cell>
          <cell r="F4335">
            <v>135.91525423728814</v>
          </cell>
          <cell r="G4335">
            <v>60.41</v>
          </cell>
          <cell r="H4335">
            <v>10.87</v>
          </cell>
        </row>
        <row r="4336">
          <cell r="A4336" t="str">
            <v>PTRA030</v>
          </cell>
          <cell r="B4336" t="str">
            <v>Thinner</v>
          </cell>
          <cell r="C4336">
            <v>0.12</v>
          </cell>
          <cell r="D4336" t="str">
            <v>GL</v>
          </cell>
          <cell r="E4336">
            <v>410.16949152542372</v>
          </cell>
          <cell r="F4336">
            <v>73.830508474576263</v>
          </cell>
          <cell r="G4336">
            <v>49.22</v>
          </cell>
          <cell r="H4336">
            <v>8.86</v>
          </cell>
        </row>
        <row r="4337">
          <cell r="B4337" t="str">
            <v>Mano de Obra</v>
          </cell>
        </row>
        <row r="4338">
          <cell r="A4338">
            <v>700.06</v>
          </cell>
          <cell r="B4338" t="str">
            <v>Preparación de superficie y aplicación 2 manos</v>
          </cell>
          <cell r="C4338">
            <v>1</v>
          </cell>
          <cell r="D4338" t="str">
            <v>M2</v>
          </cell>
          <cell r="E4338">
            <v>95.967499999999987</v>
          </cell>
          <cell r="F4338">
            <v>0</v>
          </cell>
          <cell r="G4338">
            <v>95.97</v>
          </cell>
          <cell r="H4338">
            <v>0</v>
          </cell>
        </row>
        <row r="4339">
          <cell r="B4339" t="str">
            <v>Desperdicios, retoques y material gastable - 20%</v>
          </cell>
          <cell r="C4339">
            <v>0.2</v>
          </cell>
          <cell r="E4339">
            <v>205.6</v>
          </cell>
          <cell r="F4339">
            <v>0</v>
          </cell>
          <cell r="G4339">
            <v>41.12</v>
          </cell>
          <cell r="H4339">
            <v>0</v>
          </cell>
        </row>
        <row r="4340">
          <cell r="B4340" t="str">
            <v>Total/UND</v>
          </cell>
          <cell r="G4340">
            <v>246.72</v>
          </cell>
          <cell r="H4340">
            <v>19.729999999999997</v>
          </cell>
          <cell r="I4340">
            <v>266.45</v>
          </cell>
        </row>
        <row r="4342">
          <cell r="A4342">
            <v>115.11000000000003</v>
          </cell>
          <cell r="B4342" t="str">
            <v>PINTURA MANTENIMIENTO CON ANDAMIOS</v>
          </cell>
          <cell r="C4342">
            <v>1</v>
          </cell>
          <cell r="D4342" t="str">
            <v>M2</v>
          </cell>
          <cell r="G4342">
            <v>341.24</v>
          </cell>
          <cell r="H4342">
            <v>40.96</v>
          </cell>
          <cell r="I4342">
            <v>382.2</v>
          </cell>
        </row>
        <row r="4343">
          <cell r="B4343" t="str">
            <v>Pintura mantenimiento con andamios</v>
          </cell>
        </row>
        <row r="4344">
          <cell r="B4344" t="str">
            <v>Volumen Análisis</v>
          </cell>
          <cell r="C4344">
            <v>1</v>
          </cell>
          <cell r="D4344" t="str">
            <v>M2</v>
          </cell>
        </row>
        <row r="4345">
          <cell r="B4345" t="str">
            <v>Materiales y Equipos</v>
          </cell>
        </row>
        <row r="4346">
          <cell r="B4346" t="str">
            <v>Suministro pintura</v>
          </cell>
          <cell r="C4346">
            <v>0.08</v>
          </cell>
          <cell r="D4346" t="str">
            <v>GL</v>
          </cell>
          <cell r="E4346">
            <v>1105.08</v>
          </cell>
          <cell r="F4346">
            <v>198.91439999999997</v>
          </cell>
          <cell r="G4346">
            <v>88.41</v>
          </cell>
          <cell r="H4346">
            <v>15.91</v>
          </cell>
        </row>
        <row r="4347">
          <cell r="B4347" t="str">
            <v>Thinner</v>
          </cell>
          <cell r="C4347">
            <v>0.12</v>
          </cell>
          <cell r="D4347" t="str">
            <v>GL</v>
          </cell>
          <cell r="E4347">
            <v>312.70999999999998</v>
          </cell>
          <cell r="F4347">
            <v>56.287799999999997</v>
          </cell>
          <cell r="G4347">
            <v>37.53</v>
          </cell>
          <cell r="H4347">
            <v>6.75</v>
          </cell>
        </row>
        <row r="4348">
          <cell r="B4348" t="str">
            <v>Andmios - Guidolas</v>
          </cell>
          <cell r="C4348">
            <v>1</v>
          </cell>
          <cell r="D4348" t="str">
            <v>M2</v>
          </cell>
          <cell r="E4348">
            <v>101.69</v>
          </cell>
          <cell r="F4348">
            <v>18.304199999999998</v>
          </cell>
          <cell r="G4348">
            <v>101.69</v>
          </cell>
          <cell r="H4348">
            <v>18.3</v>
          </cell>
        </row>
        <row r="4349">
          <cell r="B4349" t="str">
            <v>Mano de Obra</v>
          </cell>
        </row>
        <row r="4350">
          <cell r="B4350" t="str">
            <v>Preparación de superficie y aplicación 2 manos</v>
          </cell>
          <cell r="C4350">
            <v>1</v>
          </cell>
          <cell r="D4350" t="str">
            <v>M2</v>
          </cell>
          <cell r="E4350">
            <v>67.3</v>
          </cell>
          <cell r="F4350">
            <v>0</v>
          </cell>
          <cell r="G4350">
            <v>67.3</v>
          </cell>
          <cell r="H4350">
            <v>0</v>
          </cell>
        </row>
        <row r="4351">
          <cell r="B4351" t="str">
            <v>Desperdicios, retoques y material gastable - 20%</v>
          </cell>
          <cell r="C4351">
            <v>1</v>
          </cell>
          <cell r="D4351" t="str">
            <v>PA</v>
          </cell>
          <cell r="E4351">
            <v>46.31</v>
          </cell>
          <cell r="F4351">
            <v>0</v>
          </cell>
          <cell r="G4351">
            <v>46.31</v>
          </cell>
          <cell r="H4351">
            <v>0</v>
          </cell>
        </row>
        <row r="4352">
          <cell r="B4352" t="str">
            <v>Total/UND</v>
          </cell>
          <cell r="G4352">
            <v>341.24</v>
          </cell>
          <cell r="H4352">
            <v>40.96</v>
          </cell>
          <cell r="I4352">
            <v>382.2</v>
          </cell>
        </row>
        <row r="4354">
          <cell r="A4354">
            <v>115.12000000000003</v>
          </cell>
          <cell r="B4354" t="str">
            <v>PINTURA MANTENIMIENTO INDUSTRIAL</v>
          </cell>
          <cell r="C4354">
            <v>1</v>
          </cell>
          <cell r="D4354" t="str">
            <v>M2</v>
          </cell>
          <cell r="G4354">
            <v>233.8</v>
          </cell>
          <cell r="H4354">
            <v>22.28</v>
          </cell>
          <cell r="I4354">
            <v>256.08000000000004</v>
          </cell>
        </row>
        <row r="4355">
          <cell r="B4355" t="str">
            <v>Pintura mantenimiento industrial</v>
          </cell>
        </row>
        <row r="4356">
          <cell r="B4356" t="str">
            <v>Volumen Análisis</v>
          </cell>
          <cell r="C4356">
            <v>1</v>
          </cell>
          <cell r="D4356" t="str">
            <v>M2</v>
          </cell>
        </row>
        <row r="4357">
          <cell r="B4357" t="str">
            <v>Materiales y Equipos</v>
          </cell>
        </row>
        <row r="4358">
          <cell r="B4358" t="str">
            <v>Suministro pintura</v>
          </cell>
          <cell r="C4358">
            <v>0.06</v>
          </cell>
          <cell r="D4358" t="str">
            <v>GL</v>
          </cell>
          <cell r="E4358">
            <v>1438.14</v>
          </cell>
          <cell r="F4358">
            <v>258.86520000000002</v>
          </cell>
          <cell r="G4358">
            <v>86.29</v>
          </cell>
          <cell r="H4358">
            <v>15.53</v>
          </cell>
        </row>
        <row r="4359">
          <cell r="B4359" t="str">
            <v>Thinner</v>
          </cell>
          <cell r="C4359">
            <v>0.12</v>
          </cell>
          <cell r="D4359" t="str">
            <v>GL</v>
          </cell>
          <cell r="E4359">
            <v>312.70999999999998</v>
          </cell>
          <cell r="F4359">
            <v>56.287799999999997</v>
          </cell>
          <cell r="G4359">
            <v>37.53</v>
          </cell>
          <cell r="H4359">
            <v>6.75</v>
          </cell>
        </row>
        <row r="4360">
          <cell r="B4360" t="str">
            <v>Mano de Obra</v>
          </cell>
        </row>
        <row r="4361">
          <cell r="B4361" t="str">
            <v>Preparación de superficie y aplicación 2 manos</v>
          </cell>
          <cell r="C4361">
            <v>1</v>
          </cell>
          <cell r="D4361" t="str">
            <v>M2</v>
          </cell>
          <cell r="E4361">
            <v>67.3</v>
          </cell>
          <cell r="F4361">
            <v>0</v>
          </cell>
          <cell r="G4361">
            <v>67.3</v>
          </cell>
          <cell r="H4361">
            <v>0</v>
          </cell>
        </row>
        <row r="4362">
          <cell r="B4362" t="str">
            <v>Desperdicios, retoques y material gastable - 20%</v>
          </cell>
          <cell r="C4362">
            <v>1</v>
          </cell>
          <cell r="D4362" t="str">
            <v>PA</v>
          </cell>
          <cell r="E4362">
            <v>42.68</v>
          </cell>
          <cell r="F4362">
            <v>0</v>
          </cell>
          <cell r="G4362">
            <v>42.68</v>
          </cell>
          <cell r="H4362">
            <v>0</v>
          </cell>
        </row>
        <row r="4363">
          <cell r="B4363" t="str">
            <v>Total/UND</v>
          </cell>
          <cell r="G4363">
            <v>233.8</v>
          </cell>
          <cell r="H4363">
            <v>22.28</v>
          </cell>
          <cell r="I4363">
            <v>256.08000000000004</v>
          </cell>
        </row>
        <row r="4365">
          <cell r="A4365">
            <v>115.13000000000004</v>
          </cell>
          <cell r="B4365" t="str">
            <v>PINTURA EPOXICA APTA PARA CONTACTO CON AGUA POTABLE</v>
          </cell>
          <cell r="C4365">
            <v>1</v>
          </cell>
          <cell r="D4365" t="str">
            <v>M2</v>
          </cell>
          <cell r="G4365">
            <v>538.55000000000007</v>
          </cell>
          <cell r="H4365">
            <v>70.64</v>
          </cell>
          <cell r="I4365">
            <v>609.19000000000005</v>
          </cell>
        </row>
        <row r="4366">
          <cell r="B4366" t="str">
            <v>Pintura epóxica</v>
          </cell>
        </row>
        <row r="4367">
          <cell r="B4367" t="str">
            <v>Volumen Análisis</v>
          </cell>
          <cell r="C4367">
            <v>1</v>
          </cell>
          <cell r="D4367" t="str">
            <v>M2</v>
          </cell>
        </row>
        <row r="4368">
          <cell r="B4368" t="str">
            <v>Materiales y Equipos</v>
          </cell>
        </row>
        <row r="4369">
          <cell r="A4369" t="str">
            <v>PTRA063</v>
          </cell>
          <cell r="B4369" t="str">
            <v>Suministro pintura</v>
          </cell>
          <cell r="C4369">
            <v>8.1000000000000003E-2</v>
          </cell>
          <cell r="D4369" t="str">
            <v>GL</v>
          </cell>
          <cell r="E4369">
            <v>4237.2881355932204</v>
          </cell>
          <cell r="F4369">
            <v>762.71186440677968</v>
          </cell>
          <cell r="G4369">
            <v>343.22</v>
          </cell>
          <cell r="H4369">
            <v>61.78</v>
          </cell>
        </row>
        <row r="4370">
          <cell r="A4370" t="str">
            <v>PTRA030</v>
          </cell>
          <cell r="B4370" t="str">
            <v>Thinner</v>
          </cell>
          <cell r="C4370">
            <v>0.12</v>
          </cell>
          <cell r="D4370" t="str">
            <v>GL</v>
          </cell>
          <cell r="E4370">
            <v>410.16949152542372</v>
          </cell>
          <cell r="F4370">
            <v>73.830508474576263</v>
          </cell>
          <cell r="G4370">
            <v>49.22</v>
          </cell>
          <cell r="H4370">
            <v>8.86</v>
          </cell>
        </row>
        <row r="4371">
          <cell r="B4371" t="str">
            <v>Mano de Obra</v>
          </cell>
        </row>
        <row r="4372">
          <cell r="B4372" t="str">
            <v>Preparación de superficie y aplicación 2 manos</v>
          </cell>
          <cell r="C4372">
            <v>1</v>
          </cell>
          <cell r="D4372" t="str">
            <v>M2</v>
          </cell>
          <cell r="E4372">
            <v>54.26</v>
          </cell>
          <cell r="F4372">
            <v>0</v>
          </cell>
          <cell r="G4372">
            <v>54.26</v>
          </cell>
          <cell r="H4372">
            <v>0</v>
          </cell>
        </row>
        <row r="4373">
          <cell r="B4373" t="str">
            <v>Desperdicios, retoques y material gastable - 20%</v>
          </cell>
          <cell r="C4373">
            <v>0.2</v>
          </cell>
          <cell r="E4373">
            <v>459.26</v>
          </cell>
          <cell r="F4373">
            <v>0</v>
          </cell>
          <cell r="G4373">
            <v>91.85</v>
          </cell>
          <cell r="H4373">
            <v>0</v>
          </cell>
        </row>
        <row r="4374">
          <cell r="B4374" t="str">
            <v>Total/UND</v>
          </cell>
          <cell r="G4374">
            <v>538.55000000000007</v>
          </cell>
          <cell r="H4374">
            <v>70.64</v>
          </cell>
          <cell r="I4374">
            <v>609.19000000000005</v>
          </cell>
        </row>
        <row r="4376">
          <cell r="A4376">
            <v>115.14000000000004</v>
          </cell>
          <cell r="B4376" t="str">
            <v xml:space="preserve">PINTURA TRÀFICO </v>
          </cell>
          <cell r="C4376">
            <v>1</v>
          </cell>
          <cell r="D4376" t="str">
            <v>M2</v>
          </cell>
          <cell r="G4376">
            <v>492.49</v>
          </cell>
          <cell r="H4376">
            <v>59.48</v>
          </cell>
          <cell r="I4376">
            <v>551.97</v>
          </cell>
        </row>
        <row r="4377">
          <cell r="B4377" t="str">
            <v>Pintura epóxica</v>
          </cell>
        </row>
        <row r="4378">
          <cell r="B4378" t="str">
            <v>Volumen Análisis</v>
          </cell>
          <cell r="C4378">
            <v>1</v>
          </cell>
          <cell r="D4378" t="str">
            <v>M2</v>
          </cell>
        </row>
        <row r="4379">
          <cell r="B4379" t="str">
            <v>Materiales y Equipos</v>
          </cell>
        </row>
        <row r="4380">
          <cell r="A4380" t="str">
            <v>PTRA024</v>
          </cell>
          <cell r="B4380" t="str">
            <v>Suministro pintura</v>
          </cell>
          <cell r="C4380">
            <v>0.16666666666666666</v>
          </cell>
          <cell r="D4380" t="str">
            <v>GL</v>
          </cell>
          <cell r="E4380">
            <v>1687.2881355932204</v>
          </cell>
          <cell r="F4380">
            <v>303.71186440677968</v>
          </cell>
          <cell r="G4380">
            <v>281.20999999999998</v>
          </cell>
          <cell r="H4380">
            <v>50.62</v>
          </cell>
        </row>
        <row r="4381">
          <cell r="A4381" t="str">
            <v>PTRA030</v>
          </cell>
          <cell r="B4381" t="str">
            <v>Thinner</v>
          </cell>
          <cell r="C4381">
            <v>0.12</v>
          </cell>
          <cell r="D4381" t="str">
            <v>GL</v>
          </cell>
          <cell r="E4381">
            <v>410.16949152542372</v>
          </cell>
          <cell r="F4381">
            <v>73.830508474576263</v>
          </cell>
          <cell r="G4381">
            <v>49.22</v>
          </cell>
          <cell r="H4381">
            <v>8.86</v>
          </cell>
        </row>
        <row r="4382">
          <cell r="B4382" t="str">
            <v>Mano de Obra</v>
          </cell>
        </row>
        <row r="4383">
          <cell r="A4383">
            <v>700.06</v>
          </cell>
          <cell r="B4383" t="str">
            <v>Preparación de superficie y aplicación 2 manos</v>
          </cell>
          <cell r="C4383">
            <v>1</v>
          </cell>
          <cell r="D4383" t="str">
            <v>M2</v>
          </cell>
          <cell r="E4383">
            <v>95.967499999999987</v>
          </cell>
          <cell r="F4383">
            <v>0</v>
          </cell>
          <cell r="G4383">
            <v>95.97</v>
          </cell>
          <cell r="H4383">
            <v>0</v>
          </cell>
        </row>
        <row r="4384">
          <cell r="B4384" t="str">
            <v>Desperdicios, retoques y material gastable - 20%</v>
          </cell>
          <cell r="C4384">
            <v>0.2</v>
          </cell>
          <cell r="E4384">
            <v>330.42999999999995</v>
          </cell>
          <cell r="F4384">
            <v>0</v>
          </cell>
          <cell r="G4384">
            <v>66.09</v>
          </cell>
          <cell r="H4384">
            <v>0</v>
          </cell>
        </row>
        <row r="4385">
          <cell r="B4385" t="str">
            <v>Total/UND</v>
          </cell>
          <cell r="G4385">
            <v>492.49</v>
          </cell>
          <cell r="H4385">
            <v>59.48</v>
          </cell>
          <cell r="I4385">
            <v>551.97</v>
          </cell>
        </row>
        <row r="4387">
          <cell r="A4387">
            <v>115.15000000000005</v>
          </cell>
          <cell r="B4387" t="str">
            <v>PINTURA ACRILICA EN CANCHA</v>
          </cell>
          <cell r="C4387">
            <v>1</v>
          </cell>
          <cell r="D4387" t="str">
            <v>M2</v>
          </cell>
          <cell r="G4387">
            <v>278.26</v>
          </cell>
          <cell r="H4387">
            <v>20.010000000000002</v>
          </cell>
          <cell r="I4387">
            <v>298.27</v>
          </cell>
        </row>
        <row r="4388">
          <cell r="B4388" t="str">
            <v>Volumen Análisis</v>
          </cell>
          <cell r="C4388">
            <v>1</v>
          </cell>
          <cell r="D4388" t="str">
            <v>M2</v>
          </cell>
        </row>
        <row r="4389">
          <cell r="B4389" t="str">
            <v>Materiales y Equipos</v>
          </cell>
        </row>
        <row r="4390">
          <cell r="A4390" t="str">
            <v>PTRA002</v>
          </cell>
          <cell r="B4390" t="str">
            <v>Suministro pintura</v>
          </cell>
          <cell r="C4390">
            <v>0.08</v>
          </cell>
          <cell r="D4390" t="str">
            <v>GL</v>
          </cell>
          <cell r="E4390">
            <v>1389.9152542372881</v>
          </cell>
          <cell r="F4390">
            <v>250.18474576271186</v>
          </cell>
          <cell r="G4390">
            <v>111.19</v>
          </cell>
          <cell r="H4390">
            <v>20.010000000000002</v>
          </cell>
        </row>
        <row r="4391">
          <cell r="B4391" t="str">
            <v>Mano de Obra</v>
          </cell>
        </row>
        <row r="4392">
          <cell r="A4392">
            <v>700.03</v>
          </cell>
          <cell r="B4392" t="str">
            <v>Preparación de superficie y aplicación 2 manos</v>
          </cell>
          <cell r="C4392">
            <v>1</v>
          </cell>
          <cell r="D4392" t="str">
            <v>M2</v>
          </cell>
          <cell r="E4392">
            <v>139.26959999999997</v>
          </cell>
          <cell r="F4392">
            <v>0</v>
          </cell>
          <cell r="G4392">
            <v>139.27000000000001</v>
          </cell>
          <cell r="H4392">
            <v>0</v>
          </cell>
        </row>
        <row r="4393">
          <cell r="B4393" t="str">
            <v>Desperdicios, retoques y material gastable - 2%</v>
          </cell>
          <cell r="C4393">
            <v>1</v>
          </cell>
          <cell r="D4393" t="str">
            <v>PA</v>
          </cell>
          <cell r="E4393">
            <v>27.798305084745763</v>
          </cell>
          <cell r="F4393">
            <v>0</v>
          </cell>
          <cell r="G4393">
            <v>27.8</v>
          </cell>
          <cell r="H4393">
            <v>0</v>
          </cell>
        </row>
        <row r="4394">
          <cell r="B4394" t="str">
            <v>Total/UND</v>
          </cell>
          <cell r="G4394">
            <v>278.26</v>
          </cell>
          <cell r="H4394">
            <v>20.010000000000002</v>
          </cell>
          <cell r="I4394">
            <v>298.27</v>
          </cell>
        </row>
        <row r="4397">
          <cell r="A4397">
            <v>115.09000000000002</v>
          </cell>
          <cell r="B4397" t="str">
            <v>PINTURA MANTENIMIENTO INDUSTRIAL</v>
          </cell>
          <cell r="C4397">
            <v>1</v>
          </cell>
          <cell r="D4397" t="str">
            <v>M2</v>
          </cell>
          <cell r="G4397">
            <v>249.92000000000002</v>
          </cell>
          <cell r="H4397">
            <v>24.62</v>
          </cell>
          <cell r="I4397">
            <v>274.54000000000002</v>
          </cell>
        </row>
        <row r="4398">
          <cell r="B4398" t="str">
            <v>Volumen Análisis</v>
          </cell>
          <cell r="C4398">
            <v>1</v>
          </cell>
          <cell r="D4398" t="str">
            <v>M2</v>
          </cell>
        </row>
        <row r="4399">
          <cell r="B4399" t="str">
            <v>Materiales y Equipos</v>
          </cell>
        </row>
        <row r="4400">
          <cell r="A4400" t="str">
            <v>PTRA017</v>
          </cell>
          <cell r="B4400" t="str">
            <v>Suministro pintura</v>
          </cell>
          <cell r="C4400">
            <v>0.08</v>
          </cell>
          <cell r="D4400" t="str">
            <v>GL</v>
          </cell>
          <cell r="E4400">
            <v>1710</v>
          </cell>
          <cell r="F4400">
            <v>307.8</v>
          </cell>
          <cell r="G4400">
            <v>136.80000000000001</v>
          </cell>
          <cell r="H4400">
            <v>24.62</v>
          </cell>
        </row>
        <row r="4401">
          <cell r="B4401" t="str">
            <v>Mano de Obra</v>
          </cell>
        </row>
        <row r="4402">
          <cell r="A4402">
            <v>700.03</v>
          </cell>
          <cell r="B4402" t="str">
            <v>Preparación de superficie y aplicación 2 manos</v>
          </cell>
          <cell r="C4402">
            <v>1</v>
          </cell>
          <cell r="D4402" t="str">
            <v>M2</v>
          </cell>
          <cell r="E4402">
            <v>77.371999999999986</v>
          </cell>
          <cell r="F4402">
            <v>0</v>
          </cell>
          <cell r="G4402">
            <v>77.37</v>
          </cell>
          <cell r="H4402">
            <v>0</v>
          </cell>
        </row>
        <row r="4403">
          <cell r="B4403" t="str">
            <v>Desperdicios, retoques y material gastable - 2%</v>
          </cell>
          <cell r="C4403">
            <v>1</v>
          </cell>
          <cell r="D4403" t="str">
            <v>PA</v>
          </cell>
          <cell r="E4403">
            <v>35.747440000000005</v>
          </cell>
          <cell r="F4403">
            <v>0</v>
          </cell>
          <cell r="G4403">
            <v>35.75</v>
          </cell>
          <cell r="H4403">
            <v>0</v>
          </cell>
        </row>
        <row r="4404">
          <cell r="B4404" t="str">
            <v>Total/UND</v>
          </cell>
          <cell r="G4404">
            <v>249.92000000000002</v>
          </cell>
          <cell r="H4404">
            <v>24.62</v>
          </cell>
          <cell r="I4404">
            <v>274.54000000000002</v>
          </cell>
        </row>
        <row r="4406">
          <cell r="A4406">
            <v>116</v>
          </cell>
          <cell r="B4406" t="str">
            <v>INSTALACIONES SANITARIAS</v>
          </cell>
        </row>
        <row r="4407">
          <cell r="A4407">
            <v>116.01</v>
          </cell>
          <cell r="B4407" t="str">
            <v>SALIDA AGUA POT. 1/2" - POLIETILENO 18mm</v>
          </cell>
          <cell r="C4407">
            <v>1</v>
          </cell>
          <cell r="D4407" t="str">
            <v>UND</v>
          </cell>
          <cell r="G4407">
            <v>1638.14</v>
          </cell>
          <cell r="H4407">
            <v>86.61</v>
          </cell>
          <cell r="I4407">
            <v>1724.75</v>
          </cell>
        </row>
        <row r="4408">
          <cell r="B4408" t="str">
            <v>Volumen Análisis</v>
          </cell>
          <cell r="C4408">
            <v>1</v>
          </cell>
          <cell r="D4408" t="str">
            <v>UND</v>
          </cell>
        </row>
        <row r="4409">
          <cell r="B4409" t="str">
            <v>Materiales y Equipos</v>
          </cell>
        </row>
        <row r="4410">
          <cell r="A4410" t="str">
            <v>SANIT225</v>
          </cell>
          <cell r="B4410" t="str">
            <v>Tapón 1/2" H.G.</v>
          </cell>
          <cell r="C4410">
            <v>1</v>
          </cell>
          <cell r="D4410" t="str">
            <v>UND</v>
          </cell>
          <cell r="E4410">
            <v>15.25</v>
          </cell>
          <cell r="F4410">
            <v>2.7450000000000001</v>
          </cell>
          <cell r="G4410">
            <v>15.25</v>
          </cell>
          <cell r="H4410">
            <v>2.75</v>
          </cell>
        </row>
        <row r="4411">
          <cell r="A4411" t="str">
            <v>SANIT170</v>
          </cell>
          <cell r="B4411" t="str">
            <v>Codo de 1/2" H.G.</v>
          </cell>
          <cell r="C4411">
            <v>1</v>
          </cell>
          <cell r="D4411" t="str">
            <v>UND</v>
          </cell>
          <cell r="E4411">
            <v>22.46</v>
          </cell>
          <cell r="F4411">
            <v>4.0427999999999997</v>
          </cell>
          <cell r="G4411">
            <v>22.46</v>
          </cell>
          <cell r="H4411">
            <v>4.04</v>
          </cell>
        </row>
        <row r="4412">
          <cell r="A4412" t="str">
            <v>SANIT189</v>
          </cell>
          <cell r="B4412" t="str">
            <v>Coupling 1/2" H.G.</v>
          </cell>
          <cell r="C4412">
            <v>1</v>
          </cell>
          <cell r="D4412" t="str">
            <v>UND</v>
          </cell>
          <cell r="E4412">
            <v>24</v>
          </cell>
          <cell r="F4412">
            <v>4.32</v>
          </cell>
          <cell r="G4412">
            <v>24</v>
          </cell>
          <cell r="H4412">
            <v>4.32</v>
          </cell>
        </row>
        <row r="4413">
          <cell r="A4413" t="str">
            <v>PEL004</v>
          </cell>
          <cell r="B4413" t="str">
            <v>Conector Racor Macho 18mm</v>
          </cell>
          <cell r="C4413">
            <v>1</v>
          </cell>
          <cell r="D4413" t="str">
            <v>UND</v>
          </cell>
          <cell r="E4413">
            <v>110.17</v>
          </cell>
          <cell r="F4413">
            <v>19.8306</v>
          </cell>
          <cell r="G4413">
            <v>110.17</v>
          </cell>
          <cell r="H4413">
            <v>19.829999999999998</v>
          </cell>
        </row>
        <row r="4414">
          <cell r="A4414" t="str">
            <v>PEL003</v>
          </cell>
          <cell r="B4414" t="str">
            <v>Tubería Flexible Poliestileno 18mm</v>
          </cell>
          <cell r="C4414">
            <v>5</v>
          </cell>
          <cell r="D4414" t="str">
            <v>PIES</v>
          </cell>
          <cell r="E4414">
            <v>19.489999999999998</v>
          </cell>
          <cell r="F4414">
            <v>3.5081999999999995</v>
          </cell>
          <cell r="G4414">
            <v>97.45</v>
          </cell>
          <cell r="H4414">
            <v>17.54</v>
          </cell>
        </row>
        <row r="4415">
          <cell r="A4415" t="str">
            <v>PEL012</v>
          </cell>
          <cell r="B4415" t="str">
            <v>Codo 18mm x 90 grados racor</v>
          </cell>
          <cell r="C4415">
            <v>1</v>
          </cell>
          <cell r="D4415" t="str">
            <v>UND</v>
          </cell>
          <cell r="E4415">
            <v>211.86</v>
          </cell>
          <cell r="F4415">
            <v>38.134799999999998</v>
          </cell>
          <cell r="G4415">
            <v>211.86</v>
          </cell>
          <cell r="H4415">
            <v>38.130000000000003</v>
          </cell>
        </row>
        <row r="4416">
          <cell r="B4416" t="str">
            <v>Mano de obra</v>
          </cell>
        </row>
        <row r="4417">
          <cell r="B4417" t="str">
            <v>Mano de Obra Salida A.P.</v>
          </cell>
          <cell r="C4417">
            <v>1</v>
          </cell>
          <cell r="D4417" t="str">
            <v>UND</v>
          </cell>
          <cell r="E4417">
            <v>927.52</v>
          </cell>
          <cell r="F4417">
            <v>0</v>
          </cell>
          <cell r="G4417">
            <v>927.52</v>
          </cell>
          <cell r="H4417">
            <v>0</v>
          </cell>
        </row>
        <row r="4418">
          <cell r="B4418" t="str">
            <v>MO hacer ranura y acuñe tubería</v>
          </cell>
          <cell r="C4418">
            <v>1</v>
          </cell>
          <cell r="D4418" t="str">
            <v>UND</v>
          </cell>
          <cell r="E4418">
            <v>229.43</v>
          </cell>
          <cell r="F4418">
            <v>0</v>
          </cell>
          <cell r="G4418">
            <v>229.43</v>
          </cell>
          <cell r="H4418">
            <v>0</v>
          </cell>
        </row>
        <row r="4419">
          <cell r="B4419" t="str">
            <v>Total/UND</v>
          </cell>
          <cell r="G4419">
            <v>1638.14</v>
          </cell>
          <cell r="H4419">
            <v>86.61</v>
          </cell>
          <cell r="I4419">
            <v>1724.75</v>
          </cell>
        </row>
        <row r="4421">
          <cell r="A4421">
            <v>116.02000000000001</v>
          </cell>
          <cell r="B4421" t="str">
            <v>SALIDA SANITARIA A.N. PVC 4" - AEREA</v>
          </cell>
          <cell r="C4421">
            <v>1</v>
          </cell>
          <cell r="D4421" t="str">
            <v>UND</v>
          </cell>
          <cell r="G4421">
            <v>2099.84</v>
          </cell>
          <cell r="H4421">
            <v>139.61000000000001</v>
          </cell>
          <cell r="I4421">
            <v>2239.4500000000003</v>
          </cell>
        </row>
        <row r="4422">
          <cell r="B4422" t="str">
            <v>Salida Sanitaria Aguas Negras PVC 4" - Aérea</v>
          </cell>
        </row>
        <row r="4423">
          <cell r="B4423" t="str">
            <v>Volumen Análisis</v>
          </cell>
          <cell r="C4423">
            <v>1</v>
          </cell>
          <cell r="D4423" t="str">
            <v>UND</v>
          </cell>
        </row>
        <row r="4424">
          <cell r="B4424" t="str">
            <v>Materiales y Equipos</v>
          </cell>
        </row>
        <row r="4425">
          <cell r="B4425" t="str">
            <v>Tubo 4" PVC SDR-41</v>
          </cell>
          <cell r="C4425">
            <v>0.2</v>
          </cell>
          <cell r="D4425" t="str">
            <v>UND</v>
          </cell>
          <cell r="E4425">
            <v>1008.47</v>
          </cell>
          <cell r="F4425">
            <v>181.52459999999999</v>
          </cell>
          <cell r="G4425">
            <v>201.69</v>
          </cell>
          <cell r="H4425">
            <v>36.299999999999997</v>
          </cell>
        </row>
        <row r="4426">
          <cell r="B4426" t="str">
            <v>Codo 4" x 90 PVC Drenaje</v>
          </cell>
          <cell r="C4426">
            <v>1</v>
          </cell>
          <cell r="D4426" t="str">
            <v>UND</v>
          </cell>
          <cell r="E4426">
            <v>101.69</v>
          </cell>
          <cell r="F4426">
            <v>18.304199999999998</v>
          </cell>
          <cell r="G4426">
            <v>101.69</v>
          </cell>
          <cell r="H4426">
            <v>18.3</v>
          </cell>
        </row>
        <row r="4427">
          <cell r="B4427" t="str">
            <v>Codo 4" x 45 PVC Drenaje</v>
          </cell>
          <cell r="C4427">
            <v>1</v>
          </cell>
          <cell r="D4427" t="str">
            <v>UND</v>
          </cell>
          <cell r="E4427">
            <v>75.42</v>
          </cell>
          <cell r="F4427">
            <v>13.5756</v>
          </cell>
          <cell r="G4427">
            <v>75.42</v>
          </cell>
          <cell r="H4427">
            <v>13.58</v>
          </cell>
        </row>
        <row r="4428">
          <cell r="B4428" t="str">
            <v>Yee 4" x 4" PVC Drenaje</v>
          </cell>
          <cell r="C4428">
            <v>1</v>
          </cell>
          <cell r="D4428" t="str">
            <v>UND</v>
          </cell>
          <cell r="E4428">
            <v>177.97</v>
          </cell>
          <cell r="F4428">
            <v>32.034599999999998</v>
          </cell>
          <cell r="G4428">
            <v>177.97</v>
          </cell>
          <cell r="H4428">
            <v>32.03</v>
          </cell>
        </row>
        <row r="4429">
          <cell r="B4429" t="str">
            <v>Cemento PVC OATEY 32oz</v>
          </cell>
          <cell r="C4429">
            <v>0.1</v>
          </cell>
          <cell r="D4429" t="str">
            <v>UND</v>
          </cell>
          <cell r="E4429">
            <v>628.80999999999995</v>
          </cell>
          <cell r="F4429">
            <v>113.18579999999999</v>
          </cell>
          <cell r="G4429">
            <v>62.88</v>
          </cell>
          <cell r="H4429">
            <v>11.32</v>
          </cell>
        </row>
        <row r="4430">
          <cell r="B4430" t="str">
            <v>Gancho para fijación aérea Drenaje PVC</v>
          </cell>
          <cell r="C4430">
            <v>0.66</v>
          </cell>
          <cell r="D4430" t="str">
            <v>UND</v>
          </cell>
          <cell r="E4430">
            <v>236.4</v>
          </cell>
          <cell r="F4430">
            <v>42.552</v>
          </cell>
          <cell r="G4430">
            <v>156.02000000000001</v>
          </cell>
          <cell r="H4430">
            <v>28.08</v>
          </cell>
        </row>
        <row r="4431">
          <cell r="B4431" t="str">
            <v>Mano de obra</v>
          </cell>
        </row>
        <row r="4432">
          <cell r="B4432" t="str">
            <v>Mano de Obra Desague 4"</v>
          </cell>
          <cell r="C4432">
            <v>1</v>
          </cell>
          <cell r="D4432" t="str">
            <v>UND</v>
          </cell>
          <cell r="E4432">
            <v>1194.3800000000001</v>
          </cell>
          <cell r="F4432">
            <v>0</v>
          </cell>
          <cell r="G4432">
            <v>1194.3800000000001</v>
          </cell>
          <cell r="H4432">
            <v>0</v>
          </cell>
        </row>
        <row r="4433">
          <cell r="B4433" t="str">
            <v>Mano de obra fijaciones de techo</v>
          </cell>
          <cell r="C4433">
            <v>0.66</v>
          </cell>
          <cell r="D4433" t="str">
            <v>UND</v>
          </cell>
          <cell r="E4433">
            <v>196.65</v>
          </cell>
          <cell r="F4433">
            <v>0</v>
          </cell>
          <cell r="G4433">
            <v>129.79</v>
          </cell>
          <cell r="H4433">
            <v>0</v>
          </cell>
        </row>
        <row r="4434">
          <cell r="B4434" t="str">
            <v>Total/UND</v>
          </cell>
          <cell r="G4434">
            <v>2099.84</v>
          </cell>
          <cell r="H4434">
            <v>139.61000000000001</v>
          </cell>
          <cell r="I4434">
            <v>2239.4500000000003</v>
          </cell>
        </row>
        <row r="4436">
          <cell r="A4436">
            <v>116.03000000000002</v>
          </cell>
          <cell r="B4436" t="str">
            <v>SALIDA SANITARIA A.N. PVC 4" - TIERRA</v>
          </cell>
          <cell r="C4436">
            <v>1</v>
          </cell>
          <cell r="D4436" t="str">
            <v>UND</v>
          </cell>
          <cell r="G4436">
            <v>2128.67</v>
          </cell>
          <cell r="H4436">
            <v>111.53</v>
          </cell>
          <cell r="I4436">
            <v>2240.2000000000003</v>
          </cell>
        </row>
        <row r="4437">
          <cell r="B4437" t="str">
            <v>Salida Sanitaria Aguas Negras PVC 4" - Tierra</v>
          </cell>
        </row>
        <row r="4438">
          <cell r="B4438" t="str">
            <v>Volumen Análisis</v>
          </cell>
          <cell r="C4438">
            <v>1</v>
          </cell>
          <cell r="D4438" t="str">
            <v>UND</v>
          </cell>
        </row>
        <row r="4439">
          <cell r="B4439" t="str">
            <v>Materiales y Equipos</v>
          </cell>
        </row>
        <row r="4440">
          <cell r="B4440" t="str">
            <v>Tubo 4" PVC SDR-41</v>
          </cell>
          <cell r="C4440">
            <v>0.2</v>
          </cell>
          <cell r="D4440" t="str">
            <v>UND</v>
          </cell>
          <cell r="E4440">
            <v>1008.47</v>
          </cell>
          <cell r="F4440">
            <v>181.52459999999999</v>
          </cell>
          <cell r="G4440">
            <v>201.69</v>
          </cell>
          <cell r="H4440">
            <v>36.299999999999997</v>
          </cell>
        </row>
        <row r="4441">
          <cell r="B4441" t="str">
            <v>Codo 4" x 90 PVC Drenaje</v>
          </cell>
          <cell r="C4441">
            <v>1</v>
          </cell>
          <cell r="D4441" t="str">
            <v>UND</v>
          </cell>
          <cell r="E4441">
            <v>101.69</v>
          </cell>
          <cell r="F4441">
            <v>18.304199999999998</v>
          </cell>
          <cell r="G4441">
            <v>101.69</v>
          </cell>
          <cell r="H4441">
            <v>18.3</v>
          </cell>
        </row>
        <row r="4442">
          <cell r="B4442" t="str">
            <v>Codo 4" x 45 PVC Drenaje</v>
          </cell>
          <cell r="C4442">
            <v>1</v>
          </cell>
          <cell r="D4442" t="str">
            <v>UND</v>
          </cell>
          <cell r="E4442">
            <v>75.42</v>
          </cell>
          <cell r="F4442">
            <v>13.5756</v>
          </cell>
          <cell r="G4442">
            <v>75.42</v>
          </cell>
          <cell r="H4442">
            <v>13.58</v>
          </cell>
        </row>
        <row r="4443">
          <cell r="B4443" t="str">
            <v>Yee 4" x 4" PVC Drenaje</v>
          </cell>
          <cell r="C4443">
            <v>1</v>
          </cell>
          <cell r="D4443" t="str">
            <v>UND</v>
          </cell>
          <cell r="E4443">
            <v>177.97</v>
          </cell>
          <cell r="F4443">
            <v>32.034599999999998</v>
          </cell>
          <cell r="G4443">
            <v>177.97</v>
          </cell>
          <cell r="H4443">
            <v>32.03</v>
          </cell>
        </row>
        <row r="4444">
          <cell r="B4444" t="str">
            <v>Cemento PVC OATEY 32oz</v>
          </cell>
          <cell r="C4444">
            <v>0.1</v>
          </cell>
          <cell r="D4444" t="str">
            <v>UND</v>
          </cell>
          <cell r="E4444">
            <v>628.80999999999995</v>
          </cell>
          <cell r="F4444">
            <v>113.18579999999999</v>
          </cell>
          <cell r="G4444">
            <v>62.88</v>
          </cell>
          <cell r="H4444">
            <v>11.32</v>
          </cell>
        </row>
        <row r="4445">
          <cell r="B4445" t="str">
            <v>Mano de obra</v>
          </cell>
        </row>
        <row r="4446">
          <cell r="B4446" t="str">
            <v>Mano de Obra Desague 4"</v>
          </cell>
          <cell r="C4446">
            <v>1</v>
          </cell>
          <cell r="D4446" t="str">
            <v>UND</v>
          </cell>
          <cell r="E4446">
            <v>1194.3800000000001</v>
          </cell>
          <cell r="F4446">
            <v>0</v>
          </cell>
          <cell r="G4446">
            <v>1194.3800000000001</v>
          </cell>
          <cell r="H4446">
            <v>0</v>
          </cell>
        </row>
        <row r="4447">
          <cell r="B4447" t="str">
            <v>Mano de obra zanja en tierra</v>
          </cell>
          <cell r="C4447">
            <v>1</v>
          </cell>
          <cell r="D4447" t="str">
            <v>UND</v>
          </cell>
          <cell r="E4447">
            <v>314.64</v>
          </cell>
          <cell r="F4447">
            <v>0</v>
          </cell>
          <cell r="G4447">
            <v>314.64</v>
          </cell>
          <cell r="H4447">
            <v>0</v>
          </cell>
        </row>
        <row r="4448">
          <cell r="B4448" t="str">
            <v>Total/UND</v>
          </cell>
          <cell r="G4448">
            <v>2128.67</v>
          </cell>
          <cell r="H4448">
            <v>111.53</v>
          </cell>
          <cell r="I4448">
            <v>2240.2000000000003</v>
          </cell>
        </row>
        <row r="4450">
          <cell r="A4450">
            <v>116.04000000000002</v>
          </cell>
          <cell r="B4450" t="str">
            <v>SALIDA SANITARIA A.N. PVC 2" - AEREA</v>
          </cell>
          <cell r="C4450">
            <v>1</v>
          </cell>
          <cell r="D4450" t="str">
            <v>UND</v>
          </cell>
          <cell r="G4450">
            <v>1523.8</v>
          </cell>
          <cell r="H4450">
            <v>83.95</v>
          </cell>
          <cell r="I4450">
            <v>1607.75</v>
          </cell>
        </row>
        <row r="4451">
          <cell r="B4451" t="str">
            <v>Salida Sanitaria Aguas Negras PVC 2" - Aérea</v>
          </cell>
        </row>
        <row r="4452">
          <cell r="B4452" t="str">
            <v>Volumen Análisis</v>
          </cell>
          <cell r="C4452">
            <v>1</v>
          </cell>
          <cell r="D4452" t="str">
            <v>UND</v>
          </cell>
        </row>
        <row r="4453">
          <cell r="B4453" t="str">
            <v>Materiales y Equipos</v>
          </cell>
        </row>
        <row r="4454">
          <cell r="B4454" t="str">
            <v>Tubo 2" PVC SDR-41</v>
          </cell>
          <cell r="C4454">
            <v>0.2</v>
          </cell>
          <cell r="D4454" t="str">
            <v>UND</v>
          </cell>
          <cell r="E4454">
            <v>305.08</v>
          </cell>
          <cell r="F4454">
            <v>54.914399999999993</v>
          </cell>
          <cell r="G4454">
            <v>61.02</v>
          </cell>
          <cell r="H4454">
            <v>10.98</v>
          </cell>
        </row>
        <row r="4455">
          <cell r="B4455" t="str">
            <v>Codo 2" x 90 PVC Drenaje</v>
          </cell>
          <cell r="C4455">
            <v>1</v>
          </cell>
          <cell r="D4455" t="str">
            <v>UND</v>
          </cell>
          <cell r="E4455">
            <v>27.97</v>
          </cell>
          <cell r="F4455">
            <v>5.0345999999999993</v>
          </cell>
          <cell r="G4455">
            <v>27.97</v>
          </cell>
          <cell r="H4455">
            <v>5.03</v>
          </cell>
        </row>
        <row r="4456">
          <cell r="B4456" t="str">
            <v>Codo 2" x 45 PVC Drenaje</v>
          </cell>
          <cell r="C4456">
            <v>1</v>
          </cell>
          <cell r="D4456" t="str">
            <v>UND</v>
          </cell>
          <cell r="E4456">
            <v>19.489999999999998</v>
          </cell>
          <cell r="F4456">
            <v>3.5081999999999995</v>
          </cell>
          <cell r="G4456">
            <v>19.489999999999998</v>
          </cell>
          <cell r="H4456">
            <v>3.51</v>
          </cell>
        </row>
        <row r="4457">
          <cell r="B4457" t="str">
            <v>Yee 4" a 2" PVC Drenaje</v>
          </cell>
          <cell r="C4457">
            <v>1</v>
          </cell>
          <cell r="D4457" t="str">
            <v>UND</v>
          </cell>
          <cell r="E4457">
            <v>151.69</v>
          </cell>
          <cell r="F4457">
            <v>27.304199999999998</v>
          </cell>
          <cell r="G4457">
            <v>151.69</v>
          </cell>
          <cell r="H4457">
            <v>27.3</v>
          </cell>
        </row>
        <row r="4458">
          <cell r="B4458" t="str">
            <v>Cemento PVC OATEY 32oz</v>
          </cell>
          <cell r="C4458">
            <v>0.08</v>
          </cell>
          <cell r="D4458" t="str">
            <v>UND</v>
          </cell>
          <cell r="E4458">
            <v>628.80999999999995</v>
          </cell>
          <cell r="F4458">
            <v>113.18579999999999</v>
          </cell>
          <cell r="G4458">
            <v>50.3</v>
          </cell>
          <cell r="H4458">
            <v>9.0500000000000007</v>
          </cell>
        </row>
        <row r="4459">
          <cell r="B4459" t="str">
            <v>Gancho para fijación aérea Drenaje PVC</v>
          </cell>
          <cell r="C4459">
            <v>0.66</v>
          </cell>
          <cell r="D4459" t="str">
            <v>UND</v>
          </cell>
          <cell r="E4459">
            <v>236.4</v>
          </cell>
          <cell r="F4459">
            <v>42.552</v>
          </cell>
          <cell r="G4459">
            <v>156.02000000000001</v>
          </cell>
          <cell r="H4459">
            <v>28.08</v>
          </cell>
        </row>
        <row r="4460">
          <cell r="B4460" t="str">
            <v>Mano de obra</v>
          </cell>
        </row>
        <row r="4461">
          <cell r="B4461" t="str">
            <v>Mano de Obra Desague 2"</v>
          </cell>
          <cell r="C4461">
            <v>1</v>
          </cell>
          <cell r="D4461" t="str">
            <v>UND</v>
          </cell>
          <cell r="E4461">
            <v>927.52</v>
          </cell>
          <cell r="F4461">
            <v>0</v>
          </cell>
          <cell r="G4461">
            <v>927.52</v>
          </cell>
          <cell r="H4461">
            <v>0</v>
          </cell>
        </row>
        <row r="4462">
          <cell r="B4462" t="str">
            <v>Mano de obra fijaciones de techo</v>
          </cell>
          <cell r="C4462">
            <v>0.66</v>
          </cell>
          <cell r="D4462" t="str">
            <v>UND</v>
          </cell>
          <cell r="E4462">
            <v>196.65</v>
          </cell>
          <cell r="F4462">
            <v>0</v>
          </cell>
          <cell r="G4462">
            <v>129.79</v>
          </cell>
          <cell r="H4462">
            <v>0</v>
          </cell>
        </row>
        <row r="4463">
          <cell r="B4463" t="str">
            <v>Total/UND</v>
          </cell>
          <cell r="G4463">
            <v>1523.8</v>
          </cell>
          <cell r="H4463">
            <v>83.95</v>
          </cell>
          <cell r="I4463">
            <v>1607.75</v>
          </cell>
        </row>
        <row r="4465">
          <cell r="A4465">
            <v>116.05000000000003</v>
          </cell>
          <cell r="B4465" t="str">
            <v>SALIDA SANITARIA A.N. PVC 2" - TIERRA</v>
          </cell>
          <cell r="C4465">
            <v>1</v>
          </cell>
          <cell r="D4465" t="str">
            <v>UND</v>
          </cell>
          <cell r="G4465">
            <v>1552.63</v>
          </cell>
          <cell r="H4465">
            <v>55.870000000000005</v>
          </cell>
          <cell r="I4465">
            <v>1608.5</v>
          </cell>
        </row>
        <row r="4466">
          <cell r="B4466" t="str">
            <v>Salida Sanitaria Aguas Negras PVC 2" - Tierra</v>
          </cell>
        </row>
        <row r="4467">
          <cell r="B4467" t="str">
            <v>Volumen Análisis</v>
          </cell>
          <cell r="C4467">
            <v>1</v>
          </cell>
          <cell r="D4467" t="str">
            <v>UND</v>
          </cell>
        </row>
        <row r="4468">
          <cell r="B4468" t="str">
            <v>Materiales y Equipos</v>
          </cell>
        </row>
        <row r="4469">
          <cell r="B4469" t="str">
            <v>Tubo 2" PVC SDR-41</v>
          </cell>
          <cell r="C4469">
            <v>0.2</v>
          </cell>
          <cell r="D4469" t="str">
            <v>UND</v>
          </cell>
          <cell r="E4469">
            <v>305.08</v>
          </cell>
          <cell r="F4469">
            <v>54.914399999999993</v>
          </cell>
          <cell r="G4469">
            <v>61.02</v>
          </cell>
          <cell r="H4469">
            <v>10.98</v>
          </cell>
        </row>
        <row r="4470">
          <cell r="B4470" t="str">
            <v>Codo 2" x 90 PVC Drenaje</v>
          </cell>
          <cell r="C4470">
            <v>1</v>
          </cell>
          <cell r="D4470" t="str">
            <v>UND</v>
          </cell>
          <cell r="E4470">
            <v>27.97</v>
          </cell>
          <cell r="F4470">
            <v>5.0345999999999993</v>
          </cell>
          <cell r="G4470">
            <v>27.97</v>
          </cell>
          <cell r="H4470">
            <v>5.03</v>
          </cell>
        </row>
        <row r="4471">
          <cell r="B4471" t="str">
            <v>Codo 2" x 45 PVC Drenaje</v>
          </cell>
          <cell r="C4471">
            <v>1</v>
          </cell>
          <cell r="D4471" t="str">
            <v>UND</v>
          </cell>
          <cell r="E4471">
            <v>19.489999999999998</v>
          </cell>
          <cell r="F4471">
            <v>3.5081999999999995</v>
          </cell>
          <cell r="G4471">
            <v>19.489999999999998</v>
          </cell>
          <cell r="H4471">
            <v>3.51</v>
          </cell>
        </row>
        <row r="4472">
          <cell r="B4472" t="str">
            <v>Yee 4" a 2" PVC Drenaje</v>
          </cell>
          <cell r="C4472">
            <v>1</v>
          </cell>
          <cell r="D4472" t="str">
            <v>UND</v>
          </cell>
          <cell r="E4472">
            <v>151.69</v>
          </cell>
          <cell r="F4472">
            <v>27.304199999999998</v>
          </cell>
          <cell r="G4472">
            <v>151.69</v>
          </cell>
          <cell r="H4472">
            <v>27.3</v>
          </cell>
        </row>
        <row r="4473">
          <cell r="B4473" t="str">
            <v>Cemento PVC OATEY 32oz</v>
          </cell>
          <cell r="C4473">
            <v>0.08</v>
          </cell>
          <cell r="D4473" t="str">
            <v>UND</v>
          </cell>
          <cell r="E4473">
            <v>628.80999999999995</v>
          </cell>
          <cell r="F4473">
            <v>113.18579999999999</v>
          </cell>
          <cell r="G4473">
            <v>50.3</v>
          </cell>
          <cell r="H4473">
            <v>9.0500000000000007</v>
          </cell>
        </row>
        <row r="4474">
          <cell r="B4474" t="str">
            <v>Mano de obra</v>
          </cell>
        </row>
        <row r="4475">
          <cell r="B4475" t="str">
            <v>Mano de Obra Desague 2"</v>
          </cell>
          <cell r="C4475">
            <v>1</v>
          </cell>
          <cell r="D4475" t="str">
            <v>UND</v>
          </cell>
          <cell r="E4475">
            <v>927.52</v>
          </cell>
          <cell r="F4475">
            <v>0</v>
          </cell>
          <cell r="G4475">
            <v>927.52</v>
          </cell>
          <cell r="H4475">
            <v>0</v>
          </cell>
        </row>
        <row r="4476">
          <cell r="B4476" t="str">
            <v>Mano de obra zanja en tierra</v>
          </cell>
          <cell r="C4476">
            <v>1</v>
          </cell>
          <cell r="D4476" t="str">
            <v>UND</v>
          </cell>
          <cell r="E4476">
            <v>314.64</v>
          </cell>
          <cell r="F4476">
            <v>0</v>
          </cell>
          <cell r="G4476">
            <v>314.64</v>
          </cell>
          <cell r="H4476">
            <v>0</v>
          </cell>
        </row>
        <row r="4477">
          <cell r="B4477" t="str">
            <v>Total/UND</v>
          </cell>
          <cell r="G4477">
            <v>1552.63</v>
          </cell>
          <cell r="H4477">
            <v>55.870000000000005</v>
          </cell>
          <cell r="I4477">
            <v>1608.5</v>
          </cell>
        </row>
        <row r="4479">
          <cell r="A4479">
            <v>116.06000000000003</v>
          </cell>
          <cell r="B4479" t="str">
            <v>INODORO SERVICIO AZTECA BCO. + SALIDAS</v>
          </cell>
          <cell r="C4479">
            <v>1</v>
          </cell>
          <cell r="D4479" t="str">
            <v>UND</v>
          </cell>
          <cell r="G4479">
            <v>9490.2200000000012</v>
          </cell>
          <cell r="H4479">
            <v>1517.2900000000002</v>
          </cell>
          <cell r="I4479">
            <v>11007.510000000002</v>
          </cell>
        </row>
        <row r="4480">
          <cell r="B4480" t="str">
            <v>Inodoro Servicio Azteca Bco con tapa + salida 1/2</v>
          </cell>
        </row>
        <row r="4481">
          <cell r="B4481" t="str">
            <v>Volumen Análisis</v>
          </cell>
          <cell r="C4481">
            <v>1</v>
          </cell>
          <cell r="D4481" t="str">
            <v>UND</v>
          </cell>
        </row>
        <row r="4482">
          <cell r="B4482" t="str">
            <v>Materiales y Equipos</v>
          </cell>
        </row>
        <row r="4483">
          <cell r="B4483" t="str">
            <v>Niple Cromado 1/2" x 3"</v>
          </cell>
          <cell r="C4483">
            <v>1</v>
          </cell>
          <cell r="D4483" t="str">
            <v>UND</v>
          </cell>
          <cell r="E4483">
            <v>41.53</v>
          </cell>
          <cell r="F4483">
            <v>7.4753999999999996</v>
          </cell>
          <cell r="G4483">
            <v>41.53</v>
          </cell>
          <cell r="H4483">
            <v>7.48</v>
          </cell>
        </row>
        <row r="4484">
          <cell r="B4484" t="str">
            <v>Cubrefalta cromado 1/2"</v>
          </cell>
          <cell r="C4484">
            <v>1</v>
          </cell>
          <cell r="D4484" t="str">
            <v>UND</v>
          </cell>
          <cell r="E4484">
            <v>16.100000000000001</v>
          </cell>
          <cell r="F4484">
            <v>2.8980000000000001</v>
          </cell>
          <cell r="G4484">
            <v>16.100000000000001</v>
          </cell>
          <cell r="H4484">
            <v>2.9</v>
          </cell>
        </row>
        <row r="4485">
          <cell r="B4485" t="str">
            <v>Llave Angular 1/2" a 3/8"</v>
          </cell>
          <cell r="C4485">
            <v>1</v>
          </cell>
          <cell r="D4485" t="str">
            <v>UND</v>
          </cell>
          <cell r="E4485">
            <v>145.76</v>
          </cell>
          <cell r="F4485">
            <v>26.236799999999999</v>
          </cell>
          <cell r="G4485">
            <v>145.76</v>
          </cell>
          <cell r="H4485">
            <v>26.24</v>
          </cell>
        </row>
        <row r="4486">
          <cell r="B4486" t="str">
            <v>Manguera flexible inodoro inox. 3/8" Eastman</v>
          </cell>
          <cell r="C4486">
            <v>1</v>
          </cell>
          <cell r="D4486" t="str">
            <v>UND</v>
          </cell>
          <cell r="E4486">
            <v>194.92</v>
          </cell>
          <cell r="F4486">
            <v>35.085599999999999</v>
          </cell>
          <cell r="G4486">
            <v>194.92</v>
          </cell>
          <cell r="H4486">
            <v>35.090000000000003</v>
          </cell>
        </row>
        <row r="4487">
          <cell r="B4487" t="str">
            <v>Inodoro Azteca con tapa</v>
          </cell>
          <cell r="C4487">
            <v>1</v>
          </cell>
          <cell r="D4487" t="str">
            <v>UND</v>
          </cell>
          <cell r="E4487">
            <v>4063.56</v>
          </cell>
          <cell r="F4487">
            <v>731.44079999999997</v>
          </cell>
          <cell r="G4487">
            <v>4063.56</v>
          </cell>
          <cell r="H4487">
            <v>731.44</v>
          </cell>
        </row>
        <row r="4488">
          <cell r="B4488" t="str">
            <v>Junta de Cera</v>
          </cell>
          <cell r="C4488">
            <v>1</v>
          </cell>
          <cell r="D4488" t="str">
            <v>UND</v>
          </cell>
          <cell r="E4488">
            <v>66.22</v>
          </cell>
          <cell r="F4488">
            <v>11.919599999999999</v>
          </cell>
          <cell r="G4488">
            <v>66.22</v>
          </cell>
          <cell r="H4488">
            <v>11.92</v>
          </cell>
        </row>
        <row r="4489">
          <cell r="B4489" t="str">
            <v>Arandela PVC 4"</v>
          </cell>
          <cell r="C4489">
            <v>1</v>
          </cell>
          <cell r="D4489" t="str">
            <v>UND</v>
          </cell>
          <cell r="E4489">
            <v>63.56</v>
          </cell>
          <cell r="F4489">
            <v>11.440799999999999</v>
          </cell>
          <cell r="G4489">
            <v>63.56</v>
          </cell>
          <cell r="H4489">
            <v>11.44</v>
          </cell>
        </row>
        <row r="4490">
          <cell r="B4490" t="str">
            <v>Juego de tornillos de basineta</v>
          </cell>
          <cell r="C4490">
            <v>1</v>
          </cell>
          <cell r="D4490" t="str">
            <v>UND</v>
          </cell>
          <cell r="E4490">
            <v>50</v>
          </cell>
          <cell r="F4490">
            <v>9</v>
          </cell>
          <cell r="G4490">
            <v>50</v>
          </cell>
          <cell r="H4490">
            <v>9</v>
          </cell>
        </row>
        <row r="4491">
          <cell r="A4491" t="str">
            <v>CE002</v>
          </cell>
          <cell r="B4491" t="str">
            <v>Cemento blanco</v>
          </cell>
          <cell r="C4491">
            <v>0.05</v>
          </cell>
          <cell r="D4491" t="str">
            <v>FDA</v>
          </cell>
          <cell r="E4491">
            <v>899.57627118644075</v>
          </cell>
          <cell r="F4491">
            <v>161.92372881355934</v>
          </cell>
          <cell r="G4491">
            <v>44.98</v>
          </cell>
          <cell r="H4491">
            <v>8.1</v>
          </cell>
        </row>
        <row r="4492">
          <cell r="B4492" t="str">
            <v xml:space="preserve">Teflón </v>
          </cell>
          <cell r="C4492">
            <v>0.25</v>
          </cell>
          <cell r="D4492" t="str">
            <v>UND</v>
          </cell>
          <cell r="E4492">
            <v>18.64</v>
          </cell>
          <cell r="F4492">
            <v>3.3552</v>
          </cell>
          <cell r="G4492">
            <v>4.66</v>
          </cell>
          <cell r="H4492">
            <v>0.84</v>
          </cell>
        </row>
        <row r="4493">
          <cell r="B4493" t="str">
            <v>Salida Agua Potable 1/2" Poliestileno 18mm</v>
          </cell>
          <cell r="C4493">
            <v>1</v>
          </cell>
          <cell r="D4493" t="str">
            <v>UND</v>
          </cell>
          <cell r="E4493">
            <v>1638.14</v>
          </cell>
          <cell r="F4493">
            <v>294.86520000000002</v>
          </cell>
          <cell r="G4493">
            <v>1638.14</v>
          </cell>
          <cell r="H4493">
            <v>294.87</v>
          </cell>
        </row>
        <row r="4494">
          <cell r="B4494" t="str">
            <v>Salida Sanitaria A.N. 4" Inodoro Aérea</v>
          </cell>
          <cell r="C4494">
            <v>1</v>
          </cell>
          <cell r="D4494" t="str">
            <v>UND</v>
          </cell>
          <cell r="E4494">
            <v>2099.84</v>
          </cell>
          <cell r="F4494">
            <v>377.97120000000001</v>
          </cell>
          <cell r="G4494">
            <v>2099.84</v>
          </cell>
          <cell r="H4494">
            <v>377.97</v>
          </cell>
        </row>
        <row r="4495">
          <cell r="B4495" t="str">
            <v>Mano de obra</v>
          </cell>
        </row>
        <row r="4496">
          <cell r="B4496" t="str">
            <v>Mano de Obra Instalación inodoro</v>
          </cell>
          <cell r="C4496">
            <v>1</v>
          </cell>
          <cell r="D4496" t="str">
            <v>UND</v>
          </cell>
          <cell r="E4496">
            <v>1060.95</v>
          </cell>
          <cell r="F4496">
            <v>0</v>
          </cell>
          <cell r="G4496">
            <v>1060.95</v>
          </cell>
          <cell r="H4496">
            <v>0</v>
          </cell>
        </row>
        <row r="4497">
          <cell r="B4497" t="str">
            <v>Total/UND</v>
          </cell>
          <cell r="G4497">
            <v>9490.2200000000012</v>
          </cell>
          <cell r="H4497">
            <v>1517.2900000000002</v>
          </cell>
          <cell r="I4497">
            <v>11007.510000000002</v>
          </cell>
        </row>
        <row r="4499">
          <cell r="A4499">
            <v>116.07000000000004</v>
          </cell>
          <cell r="B4499" t="str">
            <v>INODORO BATH COLLECTION BCO. + SALIDAS</v>
          </cell>
          <cell r="C4499">
            <v>1</v>
          </cell>
          <cell r="D4499" t="str">
            <v>UND</v>
          </cell>
          <cell r="G4499">
            <v>13811.409999999998</v>
          </cell>
          <cell r="H4499">
            <v>2295.1099999999997</v>
          </cell>
          <cell r="I4499">
            <v>16106.519999999997</v>
          </cell>
        </row>
        <row r="4500">
          <cell r="B4500" t="str">
            <v>Inodoro Bath Collection Bco con tapa + salida 1/2</v>
          </cell>
        </row>
        <row r="4501">
          <cell r="B4501" t="str">
            <v>Volumen Análisis</v>
          </cell>
          <cell r="C4501">
            <v>1</v>
          </cell>
          <cell r="D4501" t="str">
            <v>UND</v>
          </cell>
        </row>
        <row r="4502">
          <cell r="B4502" t="str">
            <v>Materiales y Equipos</v>
          </cell>
        </row>
        <row r="4503">
          <cell r="B4503" t="str">
            <v>Niple Cromado 1/2" x 3"</v>
          </cell>
          <cell r="C4503">
            <v>1</v>
          </cell>
          <cell r="D4503" t="str">
            <v>UND</v>
          </cell>
          <cell r="E4503">
            <v>41.53</v>
          </cell>
          <cell r="F4503">
            <v>7.4753999999999996</v>
          </cell>
          <cell r="G4503">
            <v>41.53</v>
          </cell>
          <cell r="H4503">
            <v>7.48</v>
          </cell>
        </row>
        <row r="4504">
          <cell r="B4504" t="str">
            <v>Cubrefalta cromado 1/2"</v>
          </cell>
          <cell r="C4504">
            <v>1</v>
          </cell>
          <cell r="D4504" t="str">
            <v>UND</v>
          </cell>
          <cell r="E4504">
            <v>16.100000000000001</v>
          </cell>
          <cell r="F4504">
            <v>2.8980000000000001</v>
          </cell>
          <cell r="G4504">
            <v>16.100000000000001</v>
          </cell>
          <cell r="H4504">
            <v>2.9</v>
          </cell>
        </row>
        <row r="4505">
          <cell r="B4505" t="str">
            <v>Llave Angular 1/2" a 3/8"</v>
          </cell>
          <cell r="C4505">
            <v>1</v>
          </cell>
          <cell r="D4505" t="str">
            <v>UND</v>
          </cell>
          <cell r="E4505">
            <v>145.76</v>
          </cell>
          <cell r="F4505">
            <v>26.236799999999999</v>
          </cell>
          <cell r="G4505">
            <v>145.76</v>
          </cell>
          <cell r="H4505">
            <v>26.24</v>
          </cell>
        </row>
        <row r="4506">
          <cell r="B4506" t="str">
            <v>Manguera flexible inodoro inox. 3/8" Eastman</v>
          </cell>
          <cell r="C4506">
            <v>1</v>
          </cell>
          <cell r="D4506" t="str">
            <v>UND</v>
          </cell>
          <cell r="E4506">
            <v>194.92</v>
          </cell>
          <cell r="F4506">
            <v>35.085599999999999</v>
          </cell>
          <cell r="G4506">
            <v>194.92</v>
          </cell>
          <cell r="H4506">
            <v>35.090000000000003</v>
          </cell>
        </row>
        <row r="4507">
          <cell r="B4507" t="str">
            <v>Inodoro Bath Collection Bco. con tapa</v>
          </cell>
          <cell r="C4507">
            <v>1</v>
          </cell>
          <cell r="D4507" t="str">
            <v>UND</v>
          </cell>
          <cell r="E4507">
            <v>8384.75</v>
          </cell>
          <cell r="F4507">
            <v>1509.2549999999999</v>
          </cell>
          <cell r="G4507">
            <v>8384.75</v>
          </cell>
          <cell r="H4507">
            <v>1509.26</v>
          </cell>
        </row>
        <row r="4508">
          <cell r="B4508" t="str">
            <v>Junta de Cera</v>
          </cell>
          <cell r="C4508">
            <v>1</v>
          </cell>
          <cell r="D4508" t="str">
            <v>UND</v>
          </cell>
          <cell r="E4508">
            <v>66.22</v>
          </cell>
          <cell r="F4508">
            <v>11.919599999999999</v>
          </cell>
          <cell r="G4508">
            <v>66.22</v>
          </cell>
          <cell r="H4508">
            <v>11.92</v>
          </cell>
        </row>
        <row r="4509">
          <cell r="B4509" t="str">
            <v>Arandela PVC 4"</v>
          </cell>
          <cell r="C4509">
            <v>1</v>
          </cell>
          <cell r="D4509" t="str">
            <v>UND</v>
          </cell>
          <cell r="E4509">
            <v>63.56</v>
          </cell>
          <cell r="F4509">
            <v>11.440799999999999</v>
          </cell>
          <cell r="G4509">
            <v>63.56</v>
          </cell>
          <cell r="H4509">
            <v>11.44</v>
          </cell>
        </row>
        <row r="4510">
          <cell r="B4510" t="str">
            <v>Juego de tornillos de basineta</v>
          </cell>
          <cell r="C4510">
            <v>1</v>
          </cell>
          <cell r="D4510" t="str">
            <v>UND</v>
          </cell>
          <cell r="E4510">
            <v>50</v>
          </cell>
          <cell r="F4510">
            <v>9</v>
          </cell>
          <cell r="G4510">
            <v>50</v>
          </cell>
          <cell r="H4510">
            <v>9</v>
          </cell>
        </row>
        <row r="4511">
          <cell r="A4511" t="str">
            <v>CE002</v>
          </cell>
          <cell r="B4511" t="str">
            <v>Cemento blanco</v>
          </cell>
          <cell r="C4511">
            <v>0.05</v>
          </cell>
          <cell r="D4511" t="str">
            <v>FDA</v>
          </cell>
          <cell r="E4511">
            <v>899.57627118644075</v>
          </cell>
          <cell r="F4511">
            <v>161.92372881355934</v>
          </cell>
          <cell r="G4511">
            <v>44.98</v>
          </cell>
          <cell r="H4511">
            <v>8.1</v>
          </cell>
        </row>
        <row r="4512">
          <cell r="B4512" t="str">
            <v xml:space="preserve">Teflón </v>
          </cell>
          <cell r="C4512">
            <v>0.25</v>
          </cell>
          <cell r="D4512" t="str">
            <v>UND</v>
          </cell>
          <cell r="E4512">
            <v>18.64</v>
          </cell>
          <cell r="F4512">
            <v>3.3552</v>
          </cell>
          <cell r="G4512">
            <v>4.66</v>
          </cell>
          <cell r="H4512">
            <v>0.84</v>
          </cell>
        </row>
        <row r="4513">
          <cell r="B4513" t="str">
            <v>Salida Agua Potable 1/2" Poliestileno 18mm</v>
          </cell>
          <cell r="C4513">
            <v>1</v>
          </cell>
          <cell r="D4513" t="str">
            <v>UND</v>
          </cell>
          <cell r="E4513">
            <v>1638.14</v>
          </cell>
          <cell r="F4513">
            <v>294.86520000000002</v>
          </cell>
          <cell r="G4513">
            <v>1638.14</v>
          </cell>
          <cell r="H4513">
            <v>294.87</v>
          </cell>
        </row>
        <row r="4514">
          <cell r="B4514" t="str">
            <v>Salida Sanitaria A.N. 4" Inodoro Aérea</v>
          </cell>
          <cell r="C4514">
            <v>1</v>
          </cell>
          <cell r="D4514" t="str">
            <v>UND</v>
          </cell>
          <cell r="E4514">
            <v>2099.84</v>
          </cell>
          <cell r="F4514">
            <v>377.97120000000001</v>
          </cell>
          <cell r="G4514">
            <v>2099.84</v>
          </cell>
          <cell r="H4514">
            <v>377.97</v>
          </cell>
        </row>
        <row r="4515">
          <cell r="B4515" t="str">
            <v>Mano de obra</v>
          </cell>
        </row>
        <row r="4516">
          <cell r="B4516" t="str">
            <v>Mano de Obra Instalación inodoro</v>
          </cell>
          <cell r="C4516">
            <v>1</v>
          </cell>
          <cell r="D4516" t="str">
            <v>UND</v>
          </cell>
          <cell r="E4516">
            <v>1060.95</v>
          </cell>
          <cell r="F4516">
            <v>0</v>
          </cell>
          <cell r="G4516">
            <v>1060.95</v>
          </cell>
          <cell r="H4516">
            <v>0</v>
          </cell>
        </row>
        <row r="4517">
          <cell r="B4517" t="str">
            <v>Total/UND</v>
          </cell>
          <cell r="G4517">
            <v>13811.409999999998</v>
          </cell>
          <cell r="H4517">
            <v>2295.1099999999997</v>
          </cell>
          <cell r="I4517">
            <v>16106.519999999997</v>
          </cell>
        </row>
        <row r="4519">
          <cell r="A4519">
            <v>116.08000000000004</v>
          </cell>
          <cell r="B4519" t="str">
            <v>INODORO SERVICIO AZTECA BCO. SIN SALIDAS</v>
          </cell>
          <cell r="C4519">
            <v>1</v>
          </cell>
          <cell r="D4519" t="str">
            <v>UND</v>
          </cell>
          <cell r="G4519">
            <v>5752.24</v>
          </cell>
          <cell r="H4519">
            <v>844.45000000000016</v>
          </cell>
          <cell r="I4519">
            <v>6596.69</v>
          </cell>
        </row>
        <row r="4520">
          <cell r="B4520" t="str">
            <v>Inodoro Servicio Azteca Bco sin salidas sanitarias</v>
          </cell>
        </row>
        <row r="4521">
          <cell r="B4521" t="str">
            <v>Volumen Análisis</v>
          </cell>
          <cell r="C4521">
            <v>1</v>
          </cell>
          <cell r="D4521" t="str">
            <v>UND</v>
          </cell>
        </row>
        <row r="4522">
          <cell r="B4522" t="str">
            <v>Materiales y Equipos</v>
          </cell>
        </row>
        <row r="4523">
          <cell r="B4523" t="str">
            <v>Niple Cromado 1/2" x 3"</v>
          </cell>
          <cell r="C4523">
            <v>1</v>
          </cell>
          <cell r="D4523" t="str">
            <v>UND</v>
          </cell>
          <cell r="E4523">
            <v>41.53</v>
          </cell>
          <cell r="F4523">
            <v>7.4753999999999996</v>
          </cell>
          <cell r="G4523">
            <v>41.53</v>
          </cell>
          <cell r="H4523">
            <v>7.48</v>
          </cell>
        </row>
        <row r="4524">
          <cell r="B4524" t="str">
            <v>Cubrefalta cromado 1/2"</v>
          </cell>
          <cell r="C4524">
            <v>1</v>
          </cell>
          <cell r="D4524" t="str">
            <v>UND</v>
          </cell>
          <cell r="E4524">
            <v>16.100000000000001</v>
          </cell>
          <cell r="F4524">
            <v>2.8980000000000001</v>
          </cell>
          <cell r="G4524">
            <v>16.100000000000001</v>
          </cell>
          <cell r="H4524">
            <v>2.9</v>
          </cell>
        </row>
        <row r="4525">
          <cell r="B4525" t="str">
            <v>Llave Angular 1/2" a 3/8"</v>
          </cell>
          <cell r="C4525">
            <v>1</v>
          </cell>
          <cell r="D4525" t="str">
            <v>UND</v>
          </cell>
          <cell r="E4525">
            <v>145.76</v>
          </cell>
          <cell r="F4525">
            <v>26.236799999999999</v>
          </cell>
          <cell r="G4525">
            <v>145.76</v>
          </cell>
          <cell r="H4525">
            <v>26.24</v>
          </cell>
        </row>
        <row r="4526">
          <cell r="B4526" t="str">
            <v>Manguera flexible inodoro inox. 3/8" Eastman</v>
          </cell>
          <cell r="C4526">
            <v>1</v>
          </cell>
          <cell r="D4526" t="str">
            <v>UND</v>
          </cell>
          <cell r="E4526">
            <v>194.92</v>
          </cell>
          <cell r="F4526">
            <v>35.085599999999999</v>
          </cell>
          <cell r="G4526">
            <v>194.92</v>
          </cell>
          <cell r="H4526">
            <v>35.090000000000003</v>
          </cell>
        </row>
        <row r="4527">
          <cell r="B4527" t="str">
            <v>Inodoro Azteca con tapa</v>
          </cell>
          <cell r="C4527">
            <v>1</v>
          </cell>
          <cell r="D4527" t="str">
            <v>UND</v>
          </cell>
          <cell r="E4527">
            <v>4063.56</v>
          </cell>
          <cell r="F4527">
            <v>731.44079999999997</v>
          </cell>
          <cell r="G4527">
            <v>4063.56</v>
          </cell>
          <cell r="H4527">
            <v>731.44</v>
          </cell>
        </row>
        <row r="4528">
          <cell r="B4528" t="str">
            <v>Junta de Cera</v>
          </cell>
          <cell r="C4528">
            <v>1</v>
          </cell>
          <cell r="D4528" t="str">
            <v>UND</v>
          </cell>
          <cell r="E4528">
            <v>66.22</v>
          </cell>
          <cell r="F4528">
            <v>11.919599999999999</v>
          </cell>
          <cell r="G4528">
            <v>66.22</v>
          </cell>
          <cell r="H4528">
            <v>11.92</v>
          </cell>
        </row>
        <row r="4529">
          <cell r="B4529" t="str">
            <v>Arandela PVC 4"</v>
          </cell>
          <cell r="C4529">
            <v>1</v>
          </cell>
          <cell r="D4529" t="str">
            <v>UND</v>
          </cell>
          <cell r="E4529">
            <v>63.56</v>
          </cell>
          <cell r="F4529">
            <v>11.440799999999999</v>
          </cell>
          <cell r="G4529">
            <v>63.56</v>
          </cell>
          <cell r="H4529">
            <v>11.44</v>
          </cell>
        </row>
        <row r="4530">
          <cell r="B4530" t="str">
            <v>Juego de tornillos de basineta</v>
          </cell>
          <cell r="C4530">
            <v>1</v>
          </cell>
          <cell r="D4530" t="str">
            <v>UND</v>
          </cell>
          <cell r="E4530">
            <v>50</v>
          </cell>
          <cell r="F4530">
            <v>9</v>
          </cell>
          <cell r="G4530">
            <v>50</v>
          </cell>
          <cell r="H4530">
            <v>9</v>
          </cell>
        </row>
        <row r="4531">
          <cell r="A4531" t="str">
            <v>CE002</v>
          </cell>
          <cell r="B4531" t="str">
            <v>Cemento blanco</v>
          </cell>
          <cell r="C4531">
            <v>0.05</v>
          </cell>
          <cell r="D4531" t="str">
            <v>FDA</v>
          </cell>
          <cell r="E4531">
            <v>899.57627118644075</v>
          </cell>
          <cell r="F4531">
            <v>161.92372881355934</v>
          </cell>
          <cell r="G4531">
            <v>44.98</v>
          </cell>
          <cell r="H4531">
            <v>8.1</v>
          </cell>
        </row>
        <row r="4532">
          <cell r="B4532" t="str">
            <v xml:space="preserve">Teflón </v>
          </cell>
          <cell r="C4532">
            <v>0.25</v>
          </cell>
          <cell r="D4532" t="str">
            <v>UND</v>
          </cell>
          <cell r="E4532">
            <v>18.64</v>
          </cell>
          <cell r="F4532">
            <v>3.3552</v>
          </cell>
          <cell r="G4532">
            <v>4.66</v>
          </cell>
          <cell r="H4532">
            <v>0.84</v>
          </cell>
        </row>
        <row r="4533">
          <cell r="B4533" t="str">
            <v>Mano de obra</v>
          </cell>
        </row>
        <row r="4534">
          <cell r="B4534" t="str">
            <v>Mano de Obra Instalación inodoro</v>
          </cell>
          <cell r="C4534">
            <v>1</v>
          </cell>
          <cell r="D4534" t="str">
            <v>UND</v>
          </cell>
          <cell r="E4534">
            <v>1060.95</v>
          </cell>
          <cell r="F4534">
            <v>0</v>
          </cell>
          <cell r="G4534">
            <v>1060.95</v>
          </cell>
          <cell r="H4534">
            <v>0</v>
          </cell>
        </row>
        <row r="4535">
          <cell r="B4535" t="str">
            <v>Total/UND</v>
          </cell>
          <cell r="G4535">
            <v>5752.24</v>
          </cell>
          <cell r="H4535">
            <v>844.45000000000016</v>
          </cell>
          <cell r="I4535">
            <v>6596.69</v>
          </cell>
        </row>
        <row r="4537">
          <cell r="A4537">
            <v>116.09000000000005</v>
          </cell>
          <cell r="B4537" t="str">
            <v>INODORO BATH COLLECTION BCO. SIN SALIDAS</v>
          </cell>
          <cell r="C4537">
            <v>1</v>
          </cell>
          <cell r="D4537" t="str">
            <v>UND</v>
          </cell>
          <cell r="G4537">
            <v>10073.429999999998</v>
          </cell>
          <cell r="H4537">
            <v>1622.27</v>
          </cell>
          <cell r="I4537">
            <v>11695.699999999999</v>
          </cell>
        </row>
        <row r="4538">
          <cell r="B4538" t="str">
            <v>Inodoro Bath Collection Bco sin salidas sanitarias</v>
          </cell>
        </row>
        <row r="4539">
          <cell r="B4539" t="str">
            <v>Volumen Análisis</v>
          </cell>
          <cell r="C4539">
            <v>1</v>
          </cell>
          <cell r="D4539" t="str">
            <v>UND</v>
          </cell>
        </row>
        <row r="4540">
          <cell r="B4540" t="str">
            <v>Materiales y Equipos</v>
          </cell>
        </row>
        <row r="4541">
          <cell r="B4541" t="str">
            <v>Niple Cromado 1/2" x 3"</v>
          </cell>
          <cell r="C4541">
            <v>1</v>
          </cell>
          <cell r="D4541" t="str">
            <v>UND</v>
          </cell>
          <cell r="E4541">
            <v>41.53</v>
          </cell>
          <cell r="F4541">
            <v>7.4753999999999996</v>
          </cell>
          <cell r="G4541">
            <v>41.53</v>
          </cell>
          <cell r="H4541">
            <v>7.48</v>
          </cell>
        </row>
        <row r="4542">
          <cell r="B4542" t="str">
            <v>Cubrefalta cromado 1/2"</v>
          </cell>
          <cell r="C4542">
            <v>1</v>
          </cell>
          <cell r="D4542" t="str">
            <v>UND</v>
          </cell>
          <cell r="E4542">
            <v>16.100000000000001</v>
          </cell>
          <cell r="F4542">
            <v>2.8980000000000001</v>
          </cell>
          <cell r="G4542">
            <v>16.100000000000001</v>
          </cell>
          <cell r="H4542">
            <v>2.9</v>
          </cell>
        </row>
        <row r="4543">
          <cell r="B4543" t="str">
            <v>Llave Angular 1/2" a 3/8"</v>
          </cell>
          <cell r="C4543">
            <v>1</v>
          </cell>
          <cell r="D4543" t="str">
            <v>UND</v>
          </cell>
          <cell r="E4543">
            <v>145.76</v>
          </cell>
          <cell r="F4543">
            <v>26.236799999999999</v>
          </cell>
          <cell r="G4543">
            <v>145.76</v>
          </cell>
          <cell r="H4543">
            <v>26.24</v>
          </cell>
        </row>
        <row r="4544">
          <cell r="B4544" t="str">
            <v>Manguera flexible inodoro inox. 3/8" Eastman</v>
          </cell>
          <cell r="C4544">
            <v>1</v>
          </cell>
          <cell r="D4544" t="str">
            <v>UND</v>
          </cell>
          <cell r="E4544">
            <v>194.92</v>
          </cell>
          <cell r="F4544">
            <v>35.085599999999999</v>
          </cell>
          <cell r="G4544">
            <v>194.92</v>
          </cell>
          <cell r="H4544">
            <v>35.090000000000003</v>
          </cell>
        </row>
        <row r="4545">
          <cell r="B4545" t="str">
            <v>Inodoro Bath Collection Bco. con tapa</v>
          </cell>
          <cell r="C4545">
            <v>1</v>
          </cell>
          <cell r="D4545" t="str">
            <v>UND</v>
          </cell>
          <cell r="E4545">
            <v>8384.75</v>
          </cell>
          <cell r="F4545">
            <v>1509.2549999999999</v>
          </cell>
          <cell r="G4545">
            <v>8384.75</v>
          </cell>
          <cell r="H4545">
            <v>1509.26</v>
          </cell>
        </row>
        <row r="4546">
          <cell r="B4546" t="str">
            <v>Junta de Cera</v>
          </cell>
          <cell r="C4546">
            <v>1</v>
          </cell>
          <cell r="D4546" t="str">
            <v>UND</v>
          </cell>
          <cell r="E4546">
            <v>66.22</v>
          </cell>
          <cell r="F4546">
            <v>11.919599999999999</v>
          </cell>
          <cell r="G4546">
            <v>66.22</v>
          </cell>
          <cell r="H4546">
            <v>11.92</v>
          </cell>
        </row>
        <row r="4547">
          <cell r="B4547" t="str">
            <v>Arandela PVC 4"</v>
          </cell>
          <cell r="C4547">
            <v>1</v>
          </cell>
          <cell r="D4547" t="str">
            <v>UND</v>
          </cell>
          <cell r="E4547">
            <v>63.56</v>
          </cell>
          <cell r="F4547">
            <v>11.440799999999999</v>
          </cell>
          <cell r="G4547">
            <v>63.56</v>
          </cell>
          <cell r="H4547">
            <v>11.44</v>
          </cell>
        </row>
        <row r="4548">
          <cell r="B4548" t="str">
            <v>Juego de tornillos de basineta</v>
          </cell>
          <cell r="C4548">
            <v>1</v>
          </cell>
          <cell r="D4548" t="str">
            <v>UND</v>
          </cell>
          <cell r="E4548">
            <v>50</v>
          </cell>
          <cell r="F4548">
            <v>9</v>
          </cell>
          <cell r="G4548">
            <v>50</v>
          </cell>
          <cell r="H4548">
            <v>9</v>
          </cell>
        </row>
        <row r="4549">
          <cell r="A4549" t="str">
            <v>CE002</v>
          </cell>
          <cell r="B4549" t="str">
            <v>Cemento blanco</v>
          </cell>
          <cell r="C4549">
            <v>0.05</v>
          </cell>
          <cell r="D4549" t="str">
            <v>FDA</v>
          </cell>
          <cell r="E4549">
            <v>899.57627118644075</v>
          </cell>
          <cell r="F4549">
            <v>161.92372881355934</v>
          </cell>
          <cell r="G4549">
            <v>44.98</v>
          </cell>
          <cell r="H4549">
            <v>8.1</v>
          </cell>
        </row>
        <row r="4550">
          <cell r="B4550" t="str">
            <v xml:space="preserve">Teflón </v>
          </cell>
          <cell r="C4550">
            <v>0.25</v>
          </cell>
          <cell r="D4550" t="str">
            <v>UND</v>
          </cell>
          <cell r="E4550">
            <v>18.64</v>
          </cell>
          <cell r="F4550">
            <v>3.3552</v>
          </cell>
          <cell r="G4550">
            <v>4.66</v>
          </cell>
          <cell r="H4550">
            <v>0.84</v>
          </cell>
        </row>
        <row r="4551">
          <cell r="B4551" t="str">
            <v>Mano de obra</v>
          </cell>
        </row>
        <row r="4552">
          <cell r="B4552" t="str">
            <v>Mano de Obra Instalación inodoro</v>
          </cell>
          <cell r="C4552">
            <v>1</v>
          </cell>
          <cell r="D4552" t="str">
            <v>UND</v>
          </cell>
          <cell r="E4552">
            <v>1060.95</v>
          </cell>
          <cell r="F4552">
            <v>0</v>
          </cell>
          <cell r="G4552">
            <v>1060.95</v>
          </cell>
          <cell r="H4552">
            <v>0</v>
          </cell>
        </row>
        <row r="4553">
          <cell r="B4553" t="str">
            <v>Total/UND</v>
          </cell>
          <cell r="G4553">
            <v>10073.429999999998</v>
          </cell>
          <cell r="H4553">
            <v>1622.27</v>
          </cell>
          <cell r="I4553">
            <v>11695.699999999999</v>
          </cell>
        </row>
        <row r="4555">
          <cell r="A4555">
            <v>116.10000000000005</v>
          </cell>
          <cell r="B4555" t="str">
            <v>LAVAMANOS DE SERVICIO BCO + SALIDAS SANIT.</v>
          </cell>
          <cell r="C4555">
            <v>1</v>
          </cell>
          <cell r="D4555" t="str">
            <v>UND</v>
          </cell>
          <cell r="G4555">
            <v>9381.69</v>
          </cell>
          <cell r="H4555">
            <v>1354.43</v>
          </cell>
          <cell r="I4555">
            <v>10736.12</v>
          </cell>
        </row>
        <row r="4556">
          <cell r="B4556" t="str">
            <v>Lavamanos de servicio bco. + salidas sanitarias</v>
          </cell>
        </row>
        <row r="4557">
          <cell r="B4557" t="str">
            <v>Volumen Análisis</v>
          </cell>
          <cell r="C4557">
            <v>1</v>
          </cell>
          <cell r="D4557" t="str">
            <v>UND</v>
          </cell>
        </row>
        <row r="4558">
          <cell r="B4558" t="str">
            <v>Materiales y Equipos</v>
          </cell>
        </row>
        <row r="4559">
          <cell r="B4559" t="str">
            <v>Niple Cromado 1/2" x 3"</v>
          </cell>
          <cell r="C4559">
            <v>1</v>
          </cell>
          <cell r="D4559" t="str">
            <v>UND</v>
          </cell>
          <cell r="E4559">
            <v>41.53</v>
          </cell>
          <cell r="F4559">
            <v>7.4753999999999996</v>
          </cell>
          <cell r="G4559">
            <v>41.53</v>
          </cell>
          <cell r="H4559">
            <v>7.48</v>
          </cell>
        </row>
        <row r="4560">
          <cell r="B4560" t="str">
            <v>Cubrefalta cromado 1/2"</v>
          </cell>
          <cell r="C4560">
            <v>1</v>
          </cell>
          <cell r="D4560" t="str">
            <v>UND</v>
          </cell>
          <cell r="E4560">
            <v>16.100000000000001</v>
          </cell>
          <cell r="F4560">
            <v>2.8980000000000001</v>
          </cell>
          <cell r="G4560">
            <v>16.100000000000001</v>
          </cell>
          <cell r="H4560">
            <v>2.9</v>
          </cell>
        </row>
        <row r="4561">
          <cell r="B4561" t="str">
            <v>Llave Angular 1/2" a 3/8"</v>
          </cell>
          <cell r="C4561">
            <v>1</v>
          </cell>
          <cell r="D4561" t="str">
            <v>UND</v>
          </cell>
          <cell r="E4561">
            <v>145.76</v>
          </cell>
          <cell r="F4561">
            <v>26.236799999999999</v>
          </cell>
          <cell r="G4561">
            <v>145.76</v>
          </cell>
          <cell r="H4561">
            <v>26.24</v>
          </cell>
        </row>
        <row r="4562">
          <cell r="B4562" t="str">
            <v>Manguera flexible lavamanos inox. 3/8" Eastman</v>
          </cell>
          <cell r="C4562">
            <v>1</v>
          </cell>
          <cell r="D4562" t="str">
            <v>UND</v>
          </cell>
          <cell r="E4562">
            <v>216.1</v>
          </cell>
          <cell r="F4562">
            <v>38.897999999999996</v>
          </cell>
          <cell r="G4562">
            <v>216.1</v>
          </cell>
          <cell r="H4562">
            <v>38.9</v>
          </cell>
        </row>
        <row r="4563">
          <cell r="B4563" t="str">
            <v>Lavamanos de servicio Bco</v>
          </cell>
          <cell r="C4563">
            <v>1</v>
          </cell>
          <cell r="D4563" t="str">
            <v>UND</v>
          </cell>
          <cell r="E4563">
            <v>1398.31</v>
          </cell>
          <cell r="F4563">
            <v>251.69579999999999</v>
          </cell>
          <cell r="G4563">
            <v>1398.31</v>
          </cell>
          <cell r="H4563">
            <v>251.7</v>
          </cell>
        </row>
        <row r="4564">
          <cell r="B4564" t="str">
            <v>Llave sencilla cromada</v>
          </cell>
          <cell r="C4564">
            <v>1</v>
          </cell>
          <cell r="D4564" t="str">
            <v>UND</v>
          </cell>
          <cell r="E4564">
            <v>466.4</v>
          </cell>
          <cell r="F4564">
            <v>83.951999999999998</v>
          </cell>
          <cell r="G4564">
            <v>466.4</v>
          </cell>
          <cell r="H4564">
            <v>83.95</v>
          </cell>
        </row>
        <row r="4565">
          <cell r="B4565" t="str">
            <v>Boquilla para lavamanos sencilla</v>
          </cell>
          <cell r="C4565">
            <v>1</v>
          </cell>
          <cell r="D4565" t="str">
            <v>UND</v>
          </cell>
          <cell r="E4565">
            <v>244.07</v>
          </cell>
          <cell r="F4565">
            <v>43.932599999999994</v>
          </cell>
          <cell r="G4565">
            <v>244.07</v>
          </cell>
          <cell r="H4565">
            <v>43.93</v>
          </cell>
        </row>
        <row r="4566">
          <cell r="B4566" t="str">
            <v>Cola Extensora 1-1/4" PVC</v>
          </cell>
          <cell r="C4566">
            <v>1</v>
          </cell>
          <cell r="D4566" t="str">
            <v>UND</v>
          </cell>
          <cell r="E4566">
            <v>20.25</v>
          </cell>
          <cell r="F4566">
            <v>3.645</v>
          </cell>
          <cell r="G4566">
            <v>20.25</v>
          </cell>
          <cell r="H4566">
            <v>3.65</v>
          </cell>
        </row>
        <row r="4567">
          <cell r="B4567" t="str">
            <v>Sifón 1-1/4" PVC</v>
          </cell>
          <cell r="C4567">
            <v>1</v>
          </cell>
          <cell r="D4567" t="str">
            <v>UND</v>
          </cell>
          <cell r="E4567">
            <v>101.25</v>
          </cell>
          <cell r="F4567">
            <v>18.224999999999998</v>
          </cell>
          <cell r="G4567">
            <v>101.25</v>
          </cell>
          <cell r="H4567">
            <v>18.23</v>
          </cell>
        </row>
        <row r="4568">
          <cell r="B4568" t="str">
            <v>Reducción 2" a 1-1/4" PVC drenaje</v>
          </cell>
          <cell r="C4568">
            <v>1</v>
          </cell>
          <cell r="D4568" t="str">
            <v>UND</v>
          </cell>
          <cell r="E4568">
            <v>25</v>
          </cell>
          <cell r="F4568">
            <v>4.5</v>
          </cell>
          <cell r="G4568">
            <v>25</v>
          </cell>
          <cell r="H4568">
            <v>4.5</v>
          </cell>
        </row>
        <row r="4569">
          <cell r="A4569" t="str">
            <v>CE002</v>
          </cell>
          <cell r="B4569" t="str">
            <v>Cemento blanco</v>
          </cell>
          <cell r="C4569">
            <v>0.05</v>
          </cell>
          <cell r="D4569" t="str">
            <v>FDA</v>
          </cell>
          <cell r="E4569">
            <v>899.57627118644075</v>
          </cell>
          <cell r="F4569">
            <v>161.92372881355934</v>
          </cell>
          <cell r="G4569">
            <v>44.98</v>
          </cell>
          <cell r="H4569">
            <v>8.1</v>
          </cell>
        </row>
        <row r="4570">
          <cell r="B4570" t="str">
            <v xml:space="preserve">Teflón </v>
          </cell>
          <cell r="C4570">
            <v>0.25</v>
          </cell>
          <cell r="D4570" t="str">
            <v>UND</v>
          </cell>
          <cell r="E4570">
            <v>18.64</v>
          </cell>
          <cell r="F4570">
            <v>3.3552</v>
          </cell>
          <cell r="G4570">
            <v>4.66</v>
          </cell>
          <cell r="H4570">
            <v>0.84</v>
          </cell>
        </row>
        <row r="4571">
          <cell r="B4571" t="str">
            <v>Salida Agua Potable 1/2" Poliestileno 18mm</v>
          </cell>
          <cell r="C4571">
            <v>2</v>
          </cell>
          <cell r="D4571" t="str">
            <v>UND</v>
          </cell>
          <cell r="E4571">
            <v>1638.14</v>
          </cell>
          <cell r="F4571">
            <v>294.86520000000002</v>
          </cell>
          <cell r="G4571">
            <v>3276.28</v>
          </cell>
          <cell r="H4571">
            <v>589.73</v>
          </cell>
        </row>
        <row r="4572">
          <cell r="B4572" t="str">
            <v>Salida Sanitaria A.N. 2" Aérea</v>
          </cell>
          <cell r="C4572">
            <v>1</v>
          </cell>
          <cell r="D4572" t="str">
            <v>UND</v>
          </cell>
          <cell r="E4572">
            <v>1523.8</v>
          </cell>
          <cell r="F4572">
            <v>274.28399999999999</v>
          </cell>
          <cell r="G4572">
            <v>1523.8</v>
          </cell>
          <cell r="H4572">
            <v>274.27999999999997</v>
          </cell>
        </row>
        <row r="4573">
          <cell r="B4573" t="str">
            <v>Mano de obra</v>
          </cell>
        </row>
        <row r="4574">
          <cell r="B4574" t="str">
            <v>Mano de Obra Instalación lavamanos</v>
          </cell>
          <cell r="C4574">
            <v>1</v>
          </cell>
          <cell r="D4574" t="str">
            <v>UND</v>
          </cell>
          <cell r="E4574">
            <v>1857.2</v>
          </cell>
          <cell r="F4574">
            <v>0</v>
          </cell>
          <cell r="G4574">
            <v>1857.2</v>
          </cell>
          <cell r="H4574">
            <v>0</v>
          </cell>
        </row>
        <row r="4575">
          <cell r="B4575" t="str">
            <v>Total/UND</v>
          </cell>
          <cell r="G4575">
            <v>9381.69</v>
          </cell>
          <cell r="H4575">
            <v>1354.43</v>
          </cell>
          <cell r="I4575">
            <v>10736.12</v>
          </cell>
        </row>
        <row r="4577">
          <cell r="A4577">
            <v>116.11000000000006</v>
          </cell>
          <cell r="B4577" t="str">
            <v>LAVAMANOS TOPE BATH COLLECTION + SALIDAS</v>
          </cell>
          <cell r="C4577">
            <v>1</v>
          </cell>
          <cell r="D4577" t="str">
            <v>UND</v>
          </cell>
          <cell r="G4577">
            <v>13465.279999999999</v>
          </cell>
          <cell r="H4577">
            <v>2089.4699999999998</v>
          </cell>
          <cell r="I4577">
            <v>15554.749999999998</v>
          </cell>
        </row>
        <row r="4578">
          <cell r="B4578" t="str">
            <v>Lavamanos de tope Bath Collection + Salidas</v>
          </cell>
        </row>
        <row r="4579">
          <cell r="B4579" t="str">
            <v>Volumen Análisis</v>
          </cell>
          <cell r="C4579">
            <v>1</v>
          </cell>
          <cell r="D4579" t="str">
            <v>UND</v>
          </cell>
        </row>
        <row r="4580">
          <cell r="B4580" t="str">
            <v>Materiales y Equipos</v>
          </cell>
        </row>
        <row r="4581">
          <cell r="B4581" t="str">
            <v>Niple Cromado 1/2" x 3"</v>
          </cell>
          <cell r="C4581">
            <v>2</v>
          </cell>
          <cell r="D4581" t="str">
            <v>UND</v>
          </cell>
          <cell r="E4581">
            <v>41.53</v>
          </cell>
          <cell r="F4581">
            <v>7.4753999999999996</v>
          </cell>
          <cell r="G4581">
            <v>83.06</v>
          </cell>
          <cell r="H4581">
            <v>14.95</v>
          </cell>
        </row>
        <row r="4582">
          <cell r="B4582" t="str">
            <v>Cubrefalta cromado 1/2"</v>
          </cell>
          <cell r="C4582">
            <v>2</v>
          </cell>
          <cell r="D4582" t="str">
            <v>UND</v>
          </cell>
          <cell r="E4582">
            <v>16.100000000000001</v>
          </cell>
          <cell r="F4582">
            <v>2.8980000000000001</v>
          </cell>
          <cell r="G4582">
            <v>32.200000000000003</v>
          </cell>
          <cell r="H4582">
            <v>5.8</v>
          </cell>
        </row>
        <row r="4583">
          <cell r="B4583" t="str">
            <v>Llave Angular 1/2" a 3/8"</v>
          </cell>
          <cell r="C4583">
            <v>2</v>
          </cell>
          <cell r="D4583" t="str">
            <v>UND</v>
          </cell>
          <cell r="E4583">
            <v>145.76</v>
          </cell>
          <cell r="F4583">
            <v>26.236799999999999</v>
          </cell>
          <cell r="G4583">
            <v>291.52</v>
          </cell>
          <cell r="H4583">
            <v>52.47</v>
          </cell>
        </row>
        <row r="4584">
          <cell r="B4584" t="str">
            <v>Manguera flexible lavamanos inox. 3/8" Eastman</v>
          </cell>
          <cell r="C4584">
            <v>2</v>
          </cell>
          <cell r="D4584" t="str">
            <v>UND</v>
          </cell>
          <cell r="E4584">
            <v>216.1</v>
          </cell>
          <cell r="F4584">
            <v>38.897999999999996</v>
          </cell>
          <cell r="G4584">
            <v>432.2</v>
          </cell>
          <cell r="H4584">
            <v>77.8</v>
          </cell>
        </row>
        <row r="4585">
          <cell r="B4585" t="str">
            <v xml:space="preserve">Lavamanos de Tope Bath Collection  </v>
          </cell>
          <cell r="C4585">
            <v>1</v>
          </cell>
          <cell r="D4585" t="str">
            <v>UND</v>
          </cell>
          <cell r="E4585">
            <v>4110.17</v>
          </cell>
          <cell r="F4585">
            <v>739.8306</v>
          </cell>
          <cell r="G4585">
            <v>4110.17</v>
          </cell>
          <cell r="H4585">
            <v>739.83</v>
          </cell>
        </row>
        <row r="4586">
          <cell r="B4586" t="str">
            <v>Mezcladora Pfister lavamanos</v>
          </cell>
          <cell r="C4586">
            <v>1</v>
          </cell>
          <cell r="D4586" t="str">
            <v>UND</v>
          </cell>
          <cell r="E4586">
            <v>1070.3399999999999</v>
          </cell>
          <cell r="F4586">
            <v>192.66119999999998</v>
          </cell>
          <cell r="G4586">
            <v>1070.3399999999999</v>
          </cell>
          <cell r="H4586">
            <v>192.66</v>
          </cell>
        </row>
        <row r="4587">
          <cell r="B4587" t="str">
            <v>Boquilla para lavamanos autom. push button</v>
          </cell>
          <cell r="C4587">
            <v>1</v>
          </cell>
          <cell r="D4587" t="str">
            <v>UND</v>
          </cell>
          <cell r="E4587">
            <v>592.37</v>
          </cell>
          <cell r="F4587">
            <v>106.6266</v>
          </cell>
          <cell r="G4587">
            <v>592.37</v>
          </cell>
          <cell r="H4587">
            <v>106.63</v>
          </cell>
        </row>
        <row r="4588">
          <cell r="B4588" t="str">
            <v>Cola Extensora 1-1/4" PVC</v>
          </cell>
          <cell r="C4588">
            <v>1</v>
          </cell>
          <cell r="D4588" t="str">
            <v>UND</v>
          </cell>
          <cell r="E4588">
            <v>20.25</v>
          </cell>
          <cell r="F4588">
            <v>3.645</v>
          </cell>
          <cell r="G4588">
            <v>20.25</v>
          </cell>
          <cell r="H4588">
            <v>3.65</v>
          </cell>
        </row>
        <row r="4589">
          <cell r="B4589" t="str">
            <v>Sifón 1-1/4" PVC</v>
          </cell>
          <cell r="C4589">
            <v>1</v>
          </cell>
          <cell r="D4589" t="str">
            <v>UND</v>
          </cell>
          <cell r="E4589">
            <v>101.25</v>
          </cell>
          <cell r="F4589">
            <v>18.224999999999998</v>
          </cell>
          <cell r="G4589">
            <v>101.25</v>
          </cell>
          <cell r="H4589">
            <v>18.23</v>
          </cell>
        </row>
        <row r="4590">
          <cell r="B4590" t="str">
            <v>Reducción 2" a 1-1/4" PVC drenaje</v>
          </cell>
          <cell r="C4590">
            <v>1</v>
          </cell>
          <cell r="D4590" t="str">
            <v>UND</v>
          </cell>
          <cell r="E4590">
            <v>25</v>
          </cell>
          <cell r="F4590">
            <v>4.5</v>
          </cell>
          <cell r="G4590">
            <v>25</v>
          </cell>
          <cell r="H4590">
            <v>4.5</v>
          </cell>
        </row>
        <row r="4591">
          <cell r="A4591" t="str">
            <v>CE002</v>
          </cell>
          <cell r="B4591" t="str">
            <v>Cemento blanco</v>
          </cell>
          <cell r="C4591">
            <v>0.05</v>
          </cell>
          <cell r="D4591" t="str">
            <v>FDA</v>
          </cell>
          <cell r="E4591">
            <v>899.57627118644075</v>
          </cell>
          <cell r="F4591">
            <v>161.92372881355934</v>
          </cell>
          <cell r="G4591">
            <v>44.98</v>
          </cell>
          <cell r="H4591">
            <v>8.1</v>
          </cell>
        </row>
        <row r="4592">
          <cell r="B4592" t="str">
            <v xml:space="preserve">Teflón </v>
          </cell>
          <cell r="C4592">
            <v>0.25</v>
          </cell>
          <cell r="D4592" t="str">
            <v>UND</v>
          </cell>
          <cell r="E4592">
            <v>18.64</v>
          </cell>
          <cell r="F4592">
            <v>3.3552</v>
          </cell>
          <cell r="G4592">
            <v>4.66</v>
          </cell>
          <cell r="H4592">
            <v>0.84</v>
          </cell>
        </row>
        <row r="4593">
          <cell r="B4593" t="str">
            <v>Salida Agua Potable 1/2" Poliestileno 18mm</v>
          </cell>
          <cell r="C4593">
            <v>2</v>
          </cell>
          <cell r="D4593" t="str">
            <v>UND</v>
          </cell>
          <cell r="E4593">
            <v>1638.14</v>
          </cell>
          <cell r="F4593">
            <v>294.86520000000002</v>
          </cell>
          <cell r="G4593">
            <v>3276.28</v>
          </cell>
          <cell r="H4593">
            <v>589.73</v>
          </cell>
        </row>
        <row r="4594">
          <cell r="B4594" t="str">
            <v>Salida Sanitaria A.N. 2" Aérea</v>
          </cell>
          <cell r="C4594">
            <v>1</v>
          </cell>
          <cell r="D4594" t="str">
            <v>UND</v>
          </cell>
          <cell r="E4594">
            <v>1523.8</v>
          </cell>
          <cell r="F4594">
            <v>274.28399999999999</v>
          </cell>
          <cell r="G4594">
            <v>1523.8</v>
          </cell>
          <cell r="H4594">
            <v>274.27999999999997</v>
          </cell>
        </row>
        <row r="4595">
          <cell r="B4595" t="str">
            <v>Mano de obra</v>
          </cell>
        </row>
        <row r="4596">
          <cell r="B4596" t="str">
            <v>Mano de Obra Instalación lavamanos</v>
          </cell>
          <cell r="C4596">
            <v>1</v>
          </cell>
          <cell r="D4596" t="str">
            <v>UND</v>
          </cell>
          <cell r="E4596">
            <v>1857.2</v>
          </cell>
          <cell r="F4596">
            <v>0</v>
          </cell>
          <cell r="G4596">
            <v>1857.2</v>
          </cell>
          <cell r="H4596">
            <v>0</v>
          </cell>
        </row>
        <row r="4597">
          <cell r="B4597" t="str">
            <v>Total/UND</v>
          </cell>
          <cell r="G4597">
            <v>13465.279999999999</v>
          </cell>
          <cell r="H4597">
            <v>2089.4699999999998</v>
          </cell>
          <cell r="I4597">
            <v>15554.749999999998</v>
          </cell>
        </row>
        <row r="4599">
          <cell r="A4599">
            <v>116.12000000000006</v>
          </cell>
          <cell r="B4599" t="str">
            <v>LAVAMANOS PEDESTAL BATH COLLECTION + SALIDAS SANITARIAS</v>
          </cell>
          <cell r="C4599">
            <v>1</v>
          </cell>
          <cell r="D4599" t="str">
            <v>UND</v>
          </cell>
          <cell r="G4599">
            <v>12511.89</v>
          </cell>
          <cell r="H4599">
            <v>1917.8599999999997</v>
          </cell>
          <cell r="I4599">
            <v>14429.75</v>
          </cell>
        </row>
        <row r="4600">
          <cell r="B4600" t="str">
            <v>Lavamanos pedestal Bath Collection + salidas sanitarias</v>
          </cell>
        </row>
        <row r="4601">
          <cell r="B4601" t="str">
            <v>Volumen Análisis</v>
          </cell>
          <cell r="C4601">
            <v>1</v>
          </cell>
          <cell r="D4601" t="str">
            <v>UND</v>
          </cell>
        </row>
        <row r="4602">
          <cell r="B4602" t="str">
            <v>Materiales y Equipos</v>
          </cell>
        </row>
        <row r="4603">
          <cell r="B4603" t="str">
            <v>Niple Cromado 1/2" x 3"</v>
          </cell>
          <cell r="C4603">
            <v>2</v>
          </cell>
          <cell r="D4603" t="str">
            <v>UND</v>
          </cell>
          <cell r="E4603">
            <v>41.53</v>
          </cell>
          <cell r="F4603">
            <v>7.4753999999999996</v>
          </cell>
          <cell r="G4603">
            <v>83.06</v>
          </cell>
          <cell r="H4603">
            <v>14.95</v>
          </cell>
        </row>
        <row r="4604">
          <cell r="B4604" t="str">
            <v>Cubrefalta cromado 1/2"</v>
          </cell>
          <cell r="C4604">
            <v>2</v>
          </cell>
          <cell r="D4604" t="str">
            <v>UND</v>
          </cell>
          <cell r="E4604">
            <v>16.100000000000001</v>
          </cell>
          <cell r="F4604">
            <v>2.8980000000000001</v>
          </cell>
          <cell r="G4604">
            <v>32.200000000000003</v>
          </cell>
          <cell r="H4604">
            <v>5.8</v>
          </cell>
        </row>
        <row r="4605">
          <cell r="B4605" t="str">
            <v>Llave Angular 1/2" a 3/8"</v>
          </cell>
          <cell r="C4605">
            <v>2</v>
          </cell>
          <cell r="D4605" t="str">
            <v>UND</v>
          </cell>
          <cell r="E4605">
            <v>145.76</v>
          </cell>
          <cell r="F4605">
            <v>26.236799999999999</v>
          </cell>
          <cell r="G4605">
            <v>291.52</v>
          </cell>
          <cell r="H4605">
            <v>52.47</v>
          </cell>
        </row>
        <row r="4606">
          <cell r="B4606" t="str">
            <v>Manguera flexible lavamanos inox. 3/8" Eastman</v>
          </cell>
          <cell r="C4606">
            <v>2</v>
          </cell>
          <cell r="D4606" t="str">
            <v>UND</v>
          </cell>
          <cell r="E4606">
            <v>216.1</v>
          </cell>
          <cell r="F4606">
            <v>38.897999999999996</v>
          </cell>
          <cell r="G4606">
            <v>432.2</v>
          </cell>
          <cell r="H4606">
            <v>77.8</v>
          </cell>
        </row>
        <row r="4607">
          <cell r="B4607" t="str">
            <v xml:space="preserve">Lavamanos de pedestal Bath Collection  </v>
          </cell>
          <cell r="C4607">
            <v>1</v>
          </cell>
          <cell r="D4607" t="str">
            <v>UND</v>
          </cell>
          <cell r="E4607">
            <v>3156.78</v>
          </cell>
          <cell r="F4607">
            <v>568.22040000000004</v>
          </cell>
          <cell r="G4607">
            <v>3156.78</v>
          </cell>
          <cell r="H4607">
            <v>568.22</v>
          </cell>
        </row>
        <row r="4608">
          <cell r="B4608" t="str">
            <v xml:space="preserve">Mezcladora Pfister lavamanos </v>
          </cell>
          <cell r="C4608">
            <v>1</v>
          </cell>
          <cell r="D4608" t="str">
            <v>UND</v>
          </cell>
          <cell r="E4608">
            <v>1070.3399999999999</v>
          </cell>
          <cell r="F4608">
            <v>192.66119999999998</v>
          </cell>
          <cell r="G4608">
            <v>1070.3399999999999</v>
          </cell>
          <cell r="H4608">
            <v>192.66</v>
          </cell>
        </row>
        <row r="4609">
          <cell r="B4609" t="str">
            <v>Boquilla para lavamanos autom. push button</v>
          </cell>
          <cell r="C4609">
            <v>1</v>
          </cell>
          <cell r="D4609" t="str">
            <v>UND</v>
          </cell>
          <cell r="E4609">
            <v>592.37</v>
          </cell>
          <cell r="F4609">
            <v>106.6266</v>
          </cell>
          <cell r="G4609">
            <v>592.37</v>
          </cell>
          <cell r="H4609">
            <v>106.63</v>
          </cell>
        </row>
        <row r="4610">
          <cell r="B4610" t="str">
            <v>Cola Extensora 1-1/4" PVC</v>
          </cell>
          <cell r="C4610">
            <v>1</v>
          </cell>
          <cell r="D4610" t="str">
            <v>UND</v>
          </cell>
          <cell r="E4610">
            <v>20.25</v>
          </cell>
          <cell r="F4610">
            <v>3.645</v>
          </cell>
          <cell r="G4610">
            <v>20.25</v>
          </cell>
          <cell r="H4610">
            <v>3.65</v>
          </cell>
        </row>
        <row r="4611">
          <cell r="B4611" t="str">
            <v>Sifón 1-1/4" PVC</v>
          </cell>
          <cell r="C4611">
            <v>1</v>
          </cell>
          <cell r="D4611" t="str">
            <v>UND</v>
          </cell>
          <cell r="E4611">
            <v>101.25</v>
          </cell>
          <cell r="F4611">
            <v>18.224999999999998</v>
          </cell>
          <cell r="G4611">
            <v>101.25</v>
          </cell>
          <cell r="H4611">
            <v>18.23</v>
          </cell>
        </row>
        <row r="4612">
          <cell r="B4612" t="str">
            <v>Reducción 2" a 1-1/4" PVC drenaje</v>
          </cell>
          <cell r="C4612">
            <v>1</v>
          </cell>
          <cell r="D4612" t="str">
            <v>UND</v>
          </cell>
          <cell r="E4612">
            <v>25</v>
          </cell>
          <cell r="F4612">
            <v>4.5</v>
          </cell>
          <cell r="G4612">
            <v>25</v>
          </cell>
          <cell r="H4612">
            <v>4.5</v>
          </cell>
        </row>
        <row r="4613">
          <cell r="A4613" t="str">
            <v>CE002</v>
          </cell>
          <cell r="B4613" t="str">
            <v>Cemento blanco</v>
          </cell>
          <cell r="C4613">
            <v>0.05</v>
          </cell>
          <cell r="D4613" t="str">
            <v>FDA</v>
          </cell>
          <cell r="E4613">
            <v>899.57627118644075</v>
          </cell>
          <cell r="F4613">
            <v>161.92372881355934</v>
          </cell>
          <cell r="G4613">
            <v>44.98</v>
          </cell>
          <cell r="H4613">
            <v>8.1</v>
          </cell>
        </row>
        <row r="4614">
          <cell r="B4614" t="str">
            <v xml:space="preserve">Teflón </v>
          </cell>
          <cell r="C4614">
            <v>0.25</v>
          </cell>
          <cell r="D4614" t="str">
            <v>UND</v>
          </cell>
          <cell r="E4614">
            <v>18.64</v>
          </cell>
          <cell r="F4614">
            <v>3.3552</v>
          </cell>
          <cell r="G4614">
            <v>4.66</v>
          </cell>
          <cell r="H4614">
            <v>0.84</v>
          </cell>
        </row>
        <row r="4615">
          <cell r="B4615" t="str">
            <v>Salida Agua Potable 1/2" Poliestileno 18mm</v>
          </cell>
          <cell r="C4615">
            <v>2</v>
          </cell>
          <cell r="D4615" t="str">
            <v>UND</v>
          </cell>
          <cell r="E4615">
            <v>1638.14</v>
          </cell>
          <cell r="F4615">
            <v>294.86520000000002</v>
          </cell>
          <cell r="G4615">
            <v>3276.28</v>
          </cell>
          <cell r="H4615">
            <v>589.73</v>
          </cell>
        </row>
        <row r="4616">
          <cell r="B4616" t="str">
            <v>Salida Sanitaria A.N. 2" Aérea</v>
          </cell>
          <cell r="C4616">
            <v>1</v>
          </cell>
          <cell r="D4616" t="str">
            <v>UND</v>
          </cell>
          <cell r="E4616">
            <v>1523.8</v>
          </cell>
          <cell r="F4616">
            <v>274.28399999999999</v>
          </cell>
          <cell r="G4616">
            <v>1523.8</v>
          </cell>
          <cell r="H4616">
            <v>274.27999999999997</v>
          </cell>
        </row>
        <row r="4617">
          <cell r="B4617" t="str">
            <v>Mano de obra</v>
          </cell>
        </row>
        <row r="4618">
          <cell r="B4618" t="str">
            <v>Mano de Obra Instalación lavamanos</v>
          </cell>
          <cell r="C4618">
            <v>1</v>
          </cell>
          <cell r="D4618" t="str">
            <v>UND</v>
          </cell>
          <cell r="E4618">
            <v>1857.2</v>
          </cell>
          <cell r="F4618">
            <v>0</v>
          </cell>
          <cell r="G4618">
            <v>1857.2</v>
          </cell>
          <cell r="H4618">
            <v>0</v>
          </cell>
        </row>
        <row r="4619">
          <cell r="B4619" t="str">
            <v>Total/UND</v>
          </cell>
          <cell r="G4619">
            <v>12511.89</v>
          </cell>
          <cell r="H4619">
            <v>1917.8599999999997</v>
          </cell>
          <cell r="I4619">
            <v>14429.75</v>
          </cell>
        </row>
        <row r="4621">
          <cell r="A4621">
            <v>116.13000000000007</v>
          </cell>
          <cell r="B4621" t="str">
            <v>MUEBLE HIDROFUGO DE 0.80m CON LAVAMANOS Y ESPEJO + SALIDAS SANITARIAS</v>
          </cell>
          <cell r="C4621">
            <v>1</v>
          </cell>
          <cell r="D4621" t="str">
            <v>UND</v>
          </cell>
          <cell r="G4621">
            <v>21261.75</v>
          </cell>
          <cell r="H4621">
            <v>3492.84</v>
          </cell>
          <cell r="I4621">
            <v>24754.59</v>
          </cell>
        </row>
        <row r="4622">
          <cell r="B4622" t="str">
            <v>Mueble hidrofugo de 0.80m con lavamanos y espejo + salidas sanitarias</v>
          </cell>
        </row>
        <row r="4623">
          <cell r="B4623" t="str">
            <v>Volumen Análisis</v>
          </cell>
          <cell r="C4623">
            <v>1</v>
          </cell>
          <cell r="D4623" t="str">
            <v>UND</v>
          </cell>
        </row>
        <row r="4624">
          <cell r="B4624" t="str">
            <v>Materiales y Equipos</v>
          </cell>
        </row>
        <row r="4625">
          <cell r="B4625" t="str">
            <v>Niple Cromado 1/2" x 3"</v>
          </cell>
          <cell r="C4625">
            <v>2</v>
          </cell>
          <cell r="D4625" t="str">
            <v>UND</v>
          </cell>
          <cell r="E4625">
            <v>41.53</v>
          </cell>
          <cell r="F4625">
            <v>7.4753999999999996</v>
          </cell>
          <cell r="G4625">
            <v>83.06</v>
          </cell>
          <cell r="H4625">
            <v>14.95</v>
          </cell>
        </row>
        <row r="4626">
          <cell r="B4626" t="str">
            <v>Cubrefalta cromado 1/2"</v>
          </cell>
          <cell r="C4626">
            <v>2</v>
          </cell>
          <cell r="D4626" t="str">
            <v>UND</v>
          </cell>
          <cell r="E4626">
            <v>16.100000000000001</v>
          </cell>
          <cell r="F4626">
            <v>2.8980000000000001</v>
          </cell>
          <cell r="G4626">
            <v>32.200000000000003</v>
          </cell>
          <cell r="H4626">
            <v>5.8</v>
          </cell>
        </row>
        <row r="4627">
          <cell r="B4627" t="str">
            <v>Llave Angular 1/2" a 3/8"</v>
          </cell>
          <cell r="C4627">
            <v>2</v>
          </cell>
          <cell r="D4627" t="str">
            <v>UND</v>
          </cell>
          <cell r="E4627">
            <v>145.76</v>
          </cell>
          <cell r="F4627">
            <v>26.236799999999999</v>
          </cell>
          <cell r="G4627">
            <v>291.52</v>
          </cell>
          <cell r="H4627">
            <v>52.47</v>
          </cell>
        </row>
        <row r="4628">
          <cell r="B4628" t="str">
            <v>Manguera flexible lavamanos inox. 3/8" Eastman</v>
          </cell>
          <cell r="C4628">
            <v>2</v>
          </cell>
          <cell r="D4628" t="str">
            <v>UND</v>
          </cell>
          <cell r="E4628">
            <v>216.1</v>
          </cell>
          <cell r="F4628">
            <v>38.897999999999996</v>
          </cell>
          <cell r="G4628">
            <v>432.2</v>
          </cell>
          <cell r="H4628">
            <v>77.8</v>
          </cell>
        </row>
        <row r="4629">
          <cell r="B4629" t="str">
            <v>Mueble hidrofugo de Lavamanos con espejo</v>
          </cell>
          <cell r="C4629">
            <v>1</v>
          </cell>
          <cell r="D4629" t="str">
            <v>UND</v>
          </cell>
          <cell r="E4629">
            <v>11906.64</v>
          </cell>
          <cell r="F4629">
            <v>2143.1951999999997</v>
          </cell>
          <cell r="G4629">
            <v>11906.64</v>
          </cell>
          <cell r="H4629">
            <v>2143.1999999999998</v>
          </cell>
        </row>
        <row r="4630">
          <cell r="B4630" t="str">
            <v xml:space="preserve">Mezcladora Pfister lavamanos </v>
          </cell>
          <cell r="C4630">
            <v>1</v>
          </cell>
          <cell r="D4630" t="str">
            <v>UND</v>
          </cell>
          <cell r="E4630">
            <v>1070.3399999999999</v>
          </cell>
          <cell r="F4630">
            <v>192.66119999999998</v>
          </cell>
          <cell r="G4630">
            <v>1070.3399999999999</v>
          </cell>
          <cell r="H4630">
            <v>192.66</v>
          </cell>
        </row>
        <row r="4631">
          <cell r="B4631" t="str">
            <v>Boquilla para lavamanos autom. push button</v>
          </cell>
          <cell r="C4631">
            <v>1</v>
          </cell>
          <cell r="D4631" t="str">
            <v>UND</v>
          </cell>
          <cell r="E4631">
            <v>592.37</v>
          </cell>
          <cell r="F4631">
            <v>106.6266</v>
          </cell>
          <cell r="G4631">
            <v>592.37</v>
          </cell>
          <cell r="H4631">
            <v>106.63</v>
          </cell>
        </row>
        <row r="4632">
          <cell r="B4632" t="str">
            <v>Cola Extensora 1-1/4" PVC</v>
          </cell>
          <cell r="C4632">
            <v>1</v>
          </cell>
          <cell r="D4632" t="str">
            <v>UND</v>
          </cell>
          <cell r="E4632">
            <v>20.25</v>
          </cell>
          <cell r="F4632">
            <v>3.645</v>
          </cell>
          <cell r="G4632">
            <v>20.25</v>
          </cell>
          <cell r="H4632">
            <v>3.65</v>
          </cell>
        </row>
        <row r="4633">
          <cell r="B4633" t="str">
            <v>Sifón 1-1/4" PVC</v>
          </cell>
          <cell r="C4633">
            <v>1</v>
          </cell>
          <cell r="D4633" t="str">
            <v>UND</v>
          </cell>
          <cell r="E4633">
            <v>101.25</v>
          </cell>
          <cell r="F4633">
            <v>18.224999999999998</v>
          </cell>
          <cell r="G4633">
            <v>101.25</v>
          </cell>
          <cell r="H4633">
            <v>18.23</v>
          </cell>
        </row>
        <row r="4634">
          <cell r="B4634" t="str">
            <v>Reducción 2" a 1-1/4" PVC drenaje</v>
          </cell>
          <cell r="C4634">
            <v>1</v>
          </cell>
          <cell r="D4634" t="str">
            <v>UND</v>
          </cell>
          <cell r="E4634">
            <v>25</v>
          </cell>
          <cell r="F4634">
            <v>4.5</v>
          </cell>
          <cell r="G4634">
            <v>25</v>
          </cell>
          <cell r="H4634">
            <v>4.5</v>
          </cell>
        </row>
        <row r="4635">
          <cell r="A4635" t="str">
            <v>CE002</v>
          </cell>
          <cell r="B4635" t="str">
            <v>Cemento blanco</v>
          </cell>
          <cell r="C4635">
            <v>0.05</v>
          </cell>
          <cell r="D4635" t="str">
            <v>FDA</v>
          </cell>
          <cell r="E4635">
            <v>899.57627118644075</v>
          </cell>
          <cell r="F4635">
            <v>161.92372881355934</v>
          </cell>
          <cell r="G4635">
            <v>44.98</v>
          </cell>
          <cell r="H4635">
            <v>8.1</v>
          </cell>
        </row>
        <row r="4636">
          <cell r="B4636" t="str">
            <v xml:space="preserve">Teflón </v>
          </cell>
          <cell r="C4636">
            <v>0.25</v>
          </cell>
          <cell r="D4636" t="str">
            <v>UND</v>
          </cell>
          <cell r="E4636">
            <v>18.64</v>
          </cell>
          <cell r="F4636">
            <v>3.3552</v>
          </cell>
          <cell r="G4636">
            <v>4.66</v>
          </cell>
          <cell r="H4636">
            <v>0.84</v>
          </cell>
        </row>
        <row r="4637">
          <cell r="B4637" t="str">
            <v>Salida Agua Potable 1/2" Poliestileno 18mm</v>
          </cell>
          <cell r="C4637">
            <v>2</v>
          </cell>
          <cell r="D4637" t="str">
            <v>UND</v>
          </cell>
          <cell r="E4637">
            <v>1638.14</v>
          </cell>
          <cell r="F4637">
            <v>294.86520000000002</v>
          </cell>
          <cell r="G4637">
            <v>3276.28</v>
          </cell>
          <cell r="H4637">
            <v>589.73</v>
          </cell>
        </row>
        <row r="4638">
          <cell r="B4638" t="str">
            <v>Salida Sanitaria A.N. 2" Aérea</v>
          </cell>
          <cell r="C4638">
            <v>1</v>
          </cell>
          <cell r="D4638" t="str">
            <v>UND</v>
          </cell>
          <cell r="E4638">
            <v>1523.8</v>
          </cell>
          <cell r="F4638">
            <v>274.28399999999999</v>
          </cell>
          <cell r="G4638">
            <v>1523.8</v>
          </cell>
          <cell r="H4638">
            <v>274.27999999999997</v>
          </cell>
        </row>
        <row r="4639">
          <cell r="B4639" t="str">
            <v>Mano de obra</v>
          </cell>
        </row>
        <row r="4640">
          <cell r="B4640" t="str">
            <v>Mano de Obra Instalación lavamanos</v>
          </cell>
          <cell r="C4640">
            <v>1</v>
          </cell>
          <cell r="D4640" t="str">
            <v>UND</v>
          </cell>
          <cell r="E4640">
            <v>1857.2</v>
          </cell>
          <cell r="F4640">
            <v>0</v>
          </cell>
          <cell r="G4640">
            <v>1857.2</v>
          </cell>
          <cell r="H4640">
            <v>0</v>
          </cell>
        </row>
        <row r="4641">
          <cell r="B4641" t="str">
            <v>Total/UND</v>
          </cell>
          <cell r="G4641">
            <v>21261.75</v>
          </cell>
          <cell r="H4641">
            <v>3492.84</v>
          </cell>
          <cell r="I4641">
            <v>24754.59</v>
          </cell>
        </row>
        <row r="4643">
          <cell r="A4643">
            <v>116.14000000000007</v>
          </cell>
          <cell r="B4643" t="str">
            <v>LAVAMANOS DE SERVICIO BCO SIN SALIDAS</v>
          </cell>
          <cell r="C4643">
            <v>1</v>
          </cell>
          <cell r="D4643" t="str">
            <v>UND</v>
          </cell>
          <cell r="G4643">
            <v>5185.21</v>
          </cell>
          <cell r="H4643">
            <v>599.06999999999994</v>
          </cell>
          <cell r="I4643">
            <v>5784.28</v>
          </cell>
        </row>
        <row r="4644">
          <cell r="B4644" t="str">
            <v xml:space="preserve">Lavamanos de servicio bco. sin salidas </v>
          </cell>
        </row>
        <row r="4645">
          <cell r="B4645" t="str">
            <v>Volumen Análisis</v>
          </cell>
          <cell r="C4645">
            <v>1</v>
          </cell>
          <cell r="D4645" t="str">
            <v>UND</v>
          </cell>
        </row>
        <row r="4646">
          <cell r="B4646" t="str">
            <v>Materiales y Equipos</v>
          </cell>
        </row>
        <row r="4647">
          <cell r="B4647" t="str">
            <v>Niple Cromado 1/2" x 3"</v>
          </cell>
          <cell r="C4647">
            <v>1</v>
          </cell>
          <cell r="D4647" t="str">
            <v>UND</v>
          </cell>
          <cell r="E4647">
            <v>41.53</v>
          </cell>
          <cell r="F4647">
            <v>7.4753999999999996</v>
          </cell>
          <cell r="G4647">
            <v>41.53</v>
          </cell>
          <cell r="H4647">
            <v>7.48</v>
          </cell>
        </row>
        <row r="4648">
          <cell r="B4648" t="str">
            <v>Cubrefalta cromado 1/2"</v>
          </cell>
          <cell r="C4648">
            <v>1</v>
          </cell>
          <cell r="D4648" t="str">
            <v>UND</v>
          </cell>
          <cell r="E4648">
            <v>16.100000000000001</v>
          </cell>
          <cell r="F4648">
            <v>2.8980000000000001</v>
          </cell>
          <cell r="G4648">
            <v>16.100000000000001</v>
          </cell>
          <cell r="H4648">
            <v>2.9</v>
          </cell>
        </row>
        <row r="4649">
          <cell r="B4649" t="str">
            <v>Llave Angular 1/2" a 3/8"</v>
          </cell>
          <cell r="C4649">
            <v>1</v>
          </cell>
          <cell r="D4649" t="str">
            <v>UND</v>
          </cell>
          <cell r="E4649">
            <v>145.76</v>
          </cell>
          <cell r="F4649">
            <v>26.236799999999999</v>
          </cell>
          <cell r="G4649">
            <v>145.76</v>
          </cell>
          <cell r="H4649">
            <v>26.24</v>
          </cell>
        </row>
        <row r="4650">
          <cell r="B4650" t="str">
            <v>Manguera flexible lavamanos inox. 3/8" Eastman</v>
          </cell>
          <cell r="C4650">
            <v>1</v>
          </cell>
          <cell r="D4650" t="str">
            <v>UND</v>
          </cell>
          <cell r="E4650">
            <v>216.1</v>
          </cell>
          <cell r="F4650">
            <v>38.897999999999996</v>
          </cell>
          <cell r="G4650">
            <v>216.1</v>
          </cell>
          <cell r="H4650">
            <v>38.9</v>
          </cell>
        </row>
        <row r="4651">
          <cell r="B4651" t="str">
            <v>Lavamanos de servicio Bco</v>
          </cell>
          <cell r="C4651">
            <v>1</v>
          </cell>
          <cell r="D4651" t="str">
            <v>UND</v>
          </cell>
          <cell r="E4651">
            <v>1398.31</v>
          </cell>
          <cell r="F4651">
            <v>251.69579999999999</v>
          </cell>
          <cell r="G4651">
            <v>1398.31</v>
          </cell>
          <cell r="H4651">
            <v>251.7</v>
          </cell>
        </row>
        <row r="4652">
          <cell r="B4652" t="str">
            <v>Llave sencilla cromada</v>
          </cell>
          <cell r="C4652">
            <v>1</v>
          </cell>
          <cell r="D4652" t="str">
            <v>UND</v>
          </cell>
          <cell r="E4652">
            <v>1070</v>
          </cell>
          <cell r="F4652">
            <v>192.6</v>
          </cell>
          <cell r="G4652">
            <v>1070</v>
          </cell>
          <cell r="H4652">
            <v>192.6</v>
          </cell>
        </row>
        <row r="4653">
          <cell r="B4653" t="str">
            <v>Boquilla para lavamanos sencilla</v>
          </cell>
          <cell r="C4653">
            <v>1</v>
          </cell>
          <cell r="D4653" t="str">
            <v>UND</v>
          </cell>
          <cell r="E4653">
            <v>244.07</v>
          </cell>
          <cell r="F4653">
            <v>43.932599999999994</v>
          </cell>
          <cell r="G4653">
            <v>244.07</v>
          </cell>
          <cell r="H4653">
            <v>43.93</v>
          </cell>
        </row>
        <row r="4654">
          <cell r="B4654" t="str">
            <v>Cola Extensora 1-1/4" PVC</v>
          </cell>
          <cell r="C4654">
            <v>1</v>
          </cell>
          <cell r="D4654" t="str">
            <v>UND</v>
          </cell>
          <cell r="E4654">
            <v>20.25</v>
          </cell>
          <cell r="F4654">
            <v>3.645</v>
          </cell>
          <cell r="G4654">
            <v>20.25</v>
          </cell>
          <cell r="H4654">
            <v>3.65</v>
          </cell>
        </row>
        <row r="4655">
          <cell r="B4655" t="str">
            <v>Sifón 1-1/4" PVC</v>
          </cell>
          <cell r="C4655">
            <v>1</v>
          </cell>
          <cell r="D4655" t="str">
            <v>UND</v>
          </cell>
          <cell r="E4655">
            <v>101.25</v>
          </cell>
          <cell r="F4655">
            <v>18.224999999999998</v>
          </cell>
          <cell r="G4655">
            <v>101.25</v>
          </cell>
          <cell r="H4655">
            <v>18.23</v>
          </cell>
        </row>
        <row r="4656">
          <cell r="B4656" t="str">
            <v>Reducción 2" a 1-1/4" PVC drenaje</v>
          </cell>
          <cell r="C4656">
            <v>1</v>
          </cell>
          <cell r="D4656" t="str">
            <v>UND</v>
          </cell>
          <cell r="E4656">
            <v>25</v>
          </cell>
          <cell r="F4656">
            <v>4.5</v>
          </cell>
          <cell r="G4656">
            <v>25</v>
          </cell>
          <cell r="H4656">
            <v>4.5</v>
          </cell>
        </row>
        <row r="4657">
          <cell r="A4657" t="str">
            <v>CE002</v>
          </cell>
          <cell r="B4657" t="str">
            <v>Cemento blanco</v>
          </cell>
          <cell r="C4657">
            <v>0.05</v>
          </cell>
          <cell r="D4657" t="str">
            <v>FDA</v>
          </cell>
          <cell r="E4657">
            <v>899.57627118644075</v>
          </cell>
          <cell r="F4657">
            <v>161.92372881355934</v>
          </cell>
          <cell r="G4657">
            <v>44.98</v>
          </cell>
          <cell r="H4657">
            <v>8.1</v>
          </cell>
        </row>
        <row r="4658">
          <cell r="B4658" t="str">
            <v xml:space="preserve">Teflón </v>
          </cell>
          <cell r="C4658">
            <v>0.25</v>
          </cell>
          <cell r="D4658" t="str">
            <v>UND</v>
          </cell>
          <cell r="E4658">
            <v>18.64</v>
          </cell>
          <cell r="F4658">
            <v>3.3552</v>
          </cell>
          <cell r="G4658">
            <v>4.66</v>
          </cell>
          <cell r="H4658">
            <v>0.84</v>
          </cell>
        </row>
        <row r="4659">
          <cell r="B4659" t="str">
            <v>Mano de obra</v>
          </cell>
        </row>
        <row r="4660">
          <cell r="B4660" t="str">
            <v>Mano de Obra Instalación lavamanos</v>
          </cell>
          <cell r="C4660">
            <v>1</v>
          </cell>
          <cell r="D4660" t="str">
            <v>UND</v>
          </cell>
          <cell r="E4660">
            <v>1857.2</v>
          </cell>
          <cell r="F4660">
            <v>0</v>
          </cell>
          <cell r="G4660">
            <v>1857.2</v>
          </cell>
          <cell r="H4660">
            <v>0</v>
          </cell>
        </row>
        <row r="4661">
          <cell r="B4661" t="str">
            <v>Total/UND</v>
          </cell>
          <cell r="G4661">
            <v>5185.21</v>
          </cell>
          <cell r="H4661">
            <v>599.06999999999994</v>
          </cell>
          <cell r="I4661">
            <v>5784.28</v>
          </cell>
        </row>
        <row r="4663">
          <cell r="A4663">
            <v>116.15000000000008</v>
          </cell>
          <cell r="B4663" t="str">
            <v>LAVAMANOS TOPE BATH COLLECTION SIN SALIDAS SANITARIAS</v>
          </cell>
          <cell r="C4663">
            <v>1</v>
          </cell>
          <cell r="D4663" t="str">
            <v>UND</v>
          </cell>
          <cell r="G4663">
            <v>8665.1999999999989</v>
          </cell>
          <cell r="H4663">
            <v>1225.4599999999998</v>
          </cell>
          <cell r="I4663">
            <v>9890.659999999998</v>
          </cell>
        </row>
        <row r="4664">
          <cell r="B4664" t="str">
            <v>Lavamanos de tope Bath Collection sin Salidas</v>
          </cell>
        </row>
        <row r="4665">
          <cell r="B4665" t="str">
            <v>Volumen Análisis</v>
          </cell>
          <cell r="C4665">
            <v>1</v>
          </cell>
          <cell r="D4665" t="str">
            <v>UND</v>
          </cell>
        </row>
        <row r="4666">
          <cell r="B4666" t="str">
            <v>Materiales y Equipos</v>
          </cell>
        </row>
        <row r="4667">
          <cell r="B4667" t="str">
            <v>Niple Cromado 1/2" x 3"</v>
          </cell>
          <cell r="C4667">
            <v>2</v>
          </cell>
          <cell r="D4667" t="str">
            <v>UND</v>
          </cell>
          <cell r="E4667">
            <v>41.53</v>
          </cell>
          <cell r="F4667">
            <v>7.4753999999999996</v>
          </cell>
          <cell r="G4667">
            <v>83.06</v>
          </cell>
          <cell r="H4667">
            <v>14.95</v>
          </cell>
        </row>
        <row r="4668">
          <cell r="B4668" t="str">
            <v>Cubrefalta cromado 1/2"</v>
          </cell>
          <cell r="C4668">
            <v>2</v>
          </cell>
          <cell r="D4668" t="str">
            <v>UND</v>
          </cell>
          <cell r="E4668">
            <v>16.100000000000001</v>
          </cell>
          <cell r="F4668">
            <v>2.8980000000000001</v>
          </cell>
          <cell r="G4668">
            <v>32.200000000000003</v>
          </cell>
          <cell r="H4668">
            <v>5.8</v>
          </cell>
        </row>
        <row r="4669">
          <cell r="B4669" t="str">
            <v>Llave Angular 1/2" a 3/8"</v>
          </cell>
          <cell r="C4669">
            <v>2</v>
          </cell>
          <cell r="D4669" t="str">
            <v>UND</v>
          </cell>
          <cell r="E4669">
            <v>145.76</v>
          </cell>
          <cell r="F4669">
            <v>26.236799999999999</v>
          </cell>
          <cell r="G4669">
            <v>291.52</v>
          </cell>
          <cell r="H4669">
            <v>52.47</v>
          </cell>
        </row>
        <row r="4670">
          <cell r="B4670" t="str">
            <v>Manguera flexible lavamanos inox. 3/8" Eastman</v>
          </cell>
          <cell r="C4670">
            <v>2</v>
          </cell>
          <cell r="D4670" t="str">
            <v>UND</v>
          </cell>
          <cell r="E4670">
            <v>216.1</v>
          </cell>
          <cell r="F4670">
            <v>38.897999999999996</v>
          </cell>
          <cell r="G4670">
            <v>432.2</v>
          </cell>
          <cell r="H4670">
            <v>77.8</v>
          </cell>
        </row>
        <row r="4671">
          <cell r="B4671" t="str">
            <v xml:space="preserve">Lavamanos de Tope Bath Collection  </v>
          </cell>
          <cell r="C4671">
            <v>1</v>
          </cell>
          <cell r="D4671" t="str">
            <v>UND</v>
          </cell>
          <cell r="E4671">
            <v>4110.17</v>
          </cell>
          <cell r="F4671">
            <v>739.8306</v>
          </cell>
          <cell r="G4671">
            <v>4110.17</v>
          </cell>
          <cell r="H4671">
            <v>739.83</v>
          </cell>
        </row>
        <row r="4672">
          <cell r="B4672" t="str">
            <v>Mezcladora Pfister lavamanos</v>
          </cell>
          <cell r="C4672">
            <v>1</v>
          </cell>
          <cell r="D4672" t="str">
            <v>UND</v>
          </cell>
          <cell r="E4672">
            <v>1070.3399999999999</v>
          </cell>
          <cell r="F4672">
            <v>192.66119999999998</v>
          </cell>
          <cell r="G4672">
            <v>1070.3399999999999</v>
          </cell>
          <cell r="H4672">
            <v>192.66</v>
          </cell>
        </row>
        <row r="4673">
          <cell r="B4673" t="str">
            <v>Boquilla para lavamanos autom. push button</v>
          </cell>
          <cell r="C4673">
            <v>1</v>
          </cell>
          <cell r="D4673" t="str">
            <v>UND</v>
          </cell>
          <cell r="E4673">
            <v>592.37</v>
          </cell>
          <cell r="F4673">
            <v>106.6266</v>
          </cell>
          <cell r="G4673">
            <v>592.37</v>
          </cell>
          <cell r="H4673">
            <v>106.63</v>
          </cell>
        </row>
        <row r="4674">
          <cell r="B4674" t="str">
            <v>Cola Extensora 1-1/4" PVC</v>
          </cell>
          <cell r="C4674">
            <v>1</v>
          </cell>
          <cell r="D4674" t="str">
            <v>UND</v>
          </cell>
          <cell r="E4674">
            <v>20.25</v>
          </cell>
          <cell r="F4674">
            <v>3.645</v>
          </cell>
          <cell r="G4674">
            <v>20.25</v>
          </cell>
          <cell r="H4674">
            <v>3.65</v>
          </cell>
        </row>
        <row r="4675">
          <cell r="B4675" t="str">
            <v>Sifón 1-1/4" PVC</v>
          </cell>
          <cell r="C4675">
            <v>1</v>
          </cell>
          <cell r="D4675" t="str">
            <v>UND</v>
          </cell>
          <cell r="E4675">
            <v>101.25</v>
          </cell>
          <cell r="F4675">
            <v>18.224999999999998</v>
          </cell>
          <cell r="G4675">
            <v>101.25</v>
          </cell>
          <cell r="H4675">
            <v>18.23</v>
          </cell>
        </row>
        <row r="4676">
          <cell r="B4676" t="str">
            <v>Reducción 2" a 1-1/4" PVC drenaje</v>
          </cell>
          <cell r="C4676">
            <v>1</v>
          </cell>
          <cell r="D4676" t="str">
            <v>UND</v>
          </cell>
          <cell r="E4676">
            <v>25</v>
          </cell>
          <cell r="F4676">
            <v>4.5</v>
          </cell>
          <cell r="G4676">
            <v>25</v>
          </cell>
          <cell r="H4676">
            <v>4.5</v>
          </cell>
        </row>
        <row r="4677">
          <cell r="A4677" t="str">
            <v>CE002</v>
          </cell>
          <cell r="B4677" t="str">
            <v>Cemento blanco</v>
          </cell>
          <cell r="C4677">
            <v>0.05</v>
          </cell>
          <cell r="D4677" t="str">
            <v>FDA</v>
          </cell>
          <cell r="E4677">
            <v>899.57627118644075</v>
          </cell>
          <cell r="F4677">
            <v>161.92372881355934</v>
          </cell>
          <cell r="G4677">
            <v>44.98</v>
          </cell>
          <cell r="H4677">
            <v>8.1</v>
          </cell>
        </row>
        <row r="4678">
          <cell r="B4678" t="str">
            <v xml:space="preserve">Teflón </v>
          </cell>
          <cell r="C4678">
            <v>0.25</v>
          </cell>
          <cell r="D4678" t="str">
            <v>UND</v>
          </cell>
          <cell r="E4678">
            <v>18.64</v>
          </cell>
          <cell r="F4678">
            <v>3.3552</v>
          </cell>
          <cell r="G4678">
            <v>4.66</v>
          </cell>
          <cell r="H4678">
            <v>0.84</v>
          </cell>
        </row>
        <row r="4679">
          <cell r="B4679" t="str">
            <v>Mano de obra</v>
          </cell>
        </row>
        <row r="4680">
          <cell r="B4680" t="str">
            <v>Mano de Obra Instalación lavamanos</v>
          </cell>
          <cell r="C4680">
            <v>1</v>
          </cell>
          <cell r="D4680" t="str">
            <v>UND</v>
          </cell>
          <cell r="E4680">
            <v>1857.2</v>
          </cell>
          <cell r="F4680">
            <v>0</v>
          </cell>
          <cell r="G4680">
            <v>1857.2</v>
          </cell>
          <cell r="H4680">
            <v>0</v>
          </cell>
        </row>
        <row r="4681">
          <cell r="B4681" t="str">
            <v>Total/UND</v>
          </cell>
          <cell r="G4681">
            <v>8665.1999999999989</v>
          </cell>
          <cell r="H4681">
            <v>1225.4599999999998</v>
          </cell>
          <cell r="I4681">
            <v>9890.659999999998</v>
          </cell>
        </row>
        <row r="4683">
          <cell r="A4683">
            <v>116.16000000000008</v>
          </cell>
          <cell r="B4683" t="str">
            <v>LAVAMANOS PEDESTAL BATH COLLECTION SIN SALIDAS SANITARIAS</v>
          </cell>
          <cell r="C4683">
            <v>1</v>
          </cell>
          <cell r="D4683" t="str">
            <v>UND</v>
          </cell>
          <cell r="G4683">
            <v>7711.8099999999995</v>
          </cell>
          <cell r="H4683">
            <v>1053.8499999999997</v>
          </cell>
          <cell r="I4683">
            <v>8765.66</v>
          </cell>
        </row>
        <row r="4684">
          <cell r="B4684" t="str">
            <v>Lavamanos pedestal Bath Collection sin salidas sanitarias</v>
          </cell>
        </row>
        <row r="4685">
          <cell r="B4685" t="str">
            <v>Volumen Análisis</v>
          </cell>
          <cell r="C4685">
            <v>1</v>
          </cell>
          <cell r="D4685" t="str">
            <v>UND</v>
          </cell>
        </row>
        <row r="4686">
          <cell r="B4686" t="str">
            <v>Materiales y Equipos</v>
          </cell>
        </row>
        <row r="4687">
          <cell r="B4687" t="str">
            <v>Niple Cromado 1/2" x 3"</v>
          </cell>
          <cell r="C4687">
            <v>2</v>
          </cell>
          <cell r="D4687" t="str">
            <v>UND</v>
          </cell>
          <cell r="E4687">
            <v>41.53</v>
          </cell>
          <cell r="F4687">
            <v>7.4753999999999996</v>
          </cell>
          <cell r="G4687">
            <v>83.06</v>
          </cell>
          <cell r="H4687">
            <v>14.95</v>
          </cell>
        </row>
        <row r="4688">
          <cell r="B4688" t="str">
            <v>Cubrefalta cromado 1/2"</v>
          </cell>
          <cell r="C4688">
            <v>2</v>
          </cell>
          <cell r="D4688" t="str">
            <v>UND</v>
          </cell>
          <cell r="E4688">
            <v>16.100000000000001</v>
          </cell>
          <cell r="F4688">
            <v>2.8980000000000001</v>
          </cell>
          <cell r="G4688">
            <v>32.200000000000003</v>
          </cell>
          <cell r="H4688">
            <v>5.8</v>
          </cell>
        </row>
        <row r="4689">
          <cell r="B4689" t="str">
            <v>Llave Angular 1/2" a 3/8"</v>
          </cell>
          <cell r="C4689">
            <v>2</v>
          </cell>
          <cell r="D4689" t="str">
            <v>UND</v>
          </cell>
          <cell r="E4689">
            <v>145.76</v>
          </cell>
          <cell r="F4689">
            <v>26.236799999999999</v>
          </cell>
          <cell r="G4689">
            <v>291.52</v>
          </cell>
          <cell r="H4689">
            <v>52.47</v>
          </cell>
        </row>
        <row r="4690">
          <cell r="B4690" t="str">
            <v>Manguera flexible lavamanos inox. 3/8" Eastman</v>
          </cell>
          <cell r="C4690">
            <v>2</v>
          </cell>
          <cell r="D4690" t="str">
            <v>UND</v>
          </cell>
          <cell r="E4690">
            <v>216.1</v>
          </cell>
          <cell r="F4690">
            <v>38.897999999999996</v>
          </cell>
          <cell r="G4690">
            <v>432.2</v>
          </cell>
          <cell r="H4690">
            <v>77.8</v>
          </cell>
        </row>
        <row r="4691">
          <cell r="B4691" t="str">
            <v xml:space="preserve">Lavamanos de pedestal Bath Collection  </v>
          </cell>
          <cell r="C4691">
            <v>1</v>
          </cell>
          <cell r="D4691" t="str">
            <v>UND</v>
          </cell>
          <cell r="E4691">
            <v>3156.78</v>
          </cell>
          <cell r="F4691">
            <v>568.22040000000004</v>
          </cell>
          <cell r="G4691">
            <v>3156.78</v>
          </cell>
          <cell r="H4691">
            <v>568.22</v>
          </cell>
        </row>
        <row r="4692">
          <cell r="B4692" t="str">
            <v xml:space="preserve">Mezcladora Pfister lavamanos </v>
          </cell>
          <cell r="C4692">
            <v>1</v>
          </cell>
          <cell r="D4692" t="str">
            <v>UND</v>
          </cell>
          <cell r="E4692">
            <v>1070.3399999999999</v>
          </cell>
          <cell r="F4692">
            <v>192.66119999999998</v>
          </cell>
          <cell r="G4692">
            <v>1070.3399999999999</v>
          </cell>
          <cell r="H4692">
            <v>192.66</v>
          </cell>
        </row>
        <row r="4693">
          <cell r="B4693" t="str">
            <v>Boquilla para lavamanos autom. push button</v>
          </cell>
          <cell r="C4693">
            <v>1</v>
          </cell>
          <cell r="D4693" t="str">
            <v>UND</v>
          </cell>
          <cell r="E4693">
            <v>592.37</v>
          </cell>
          <cell r="F4693">
            <v>106.6266</v>
          </cell>
          <cell r="G4693">
            <v>592.37</v>
          </cell>
          <cell r="H4693">
            <v>106.63</v>
          </cell>
        </row>
        <row r="4694">
          <cell r="B4694" t="str">
            <v>Cola Extensora 1-1/4" PVC</v>
          </cell>
          <cell r="C4694">
            <v>1</v>
          </cell>
          <cell r="D4694" t="str">
            <v>UND</v>
          </cell>
          <cell r="E4694">
            <v>20.25</v>
          </cell>
          <cell r="F4694">
            <v>3.645</v>
          </cell>
          <cell r="G4694">
            <v>20.25</v>
          </cell>
          <cell r="H4694">
            <v>3.65</v>
          </cell>
        </row>
        <row r="4695">
          <cell r="B4695" t="str">
            <v>Sifón 1-1/4" PVC</v>
          </cell>
          <cell r="C4695">
            <v>1</v>
          </cell>
          <cell r="D4695" t="str">
            <v>UND</v>
          </cell>
          <cell r="E4695">
            <v>101.25</v>
          </cell>
          <cell r="F4695">
            <v>18.224999999999998</v>
          </cell>
          <cell r="G4695">
            <v>101.25</v>
          </cell>
          <cell r="H4695">
            <v>18.23</v>
          </cell>
        </row>
        <row r="4696">
          <cell r="B4696" t="str">
            <v>Reducción 2" a 1-1/4" PVC drenaje</v>
          </cell>
          <cell r="C4696">
            <v>1</v>
          </cell>
          <cell r="D4696" t="str">
            <v>UND</v>
          </cell>
          <cell r="E4696">
            <v>25</v>
          </cell>
          <cell r="F4696">
            <v>4.5</v>
          </cell>
          <cell r="G4696">
            <v>25</v>
          </cell>
          <cell r="H4696">
            <v>4.5</v>
          </cell>
        </row>
        <row r="4697">
          <cell r="A4697" t="str">
            <v>CE002</v>
          </cell>
          <cell r="B4697" t="str">
            <v>Cemento blanco</v>
          </cell>
          <cell r="C4697">
            <v>0.05</v>
          </cell>
          <cell r="D4697" t="str">
            <v>FDA</v>
          </cell>
          <cell r="E4697">
            <v>899.57627118644075</v>
          </cell>
          <cell r="F4697">
            <v>161.92372881355934</v>
          </cell>
          <cell r="G4697">
            <v>44.98</v>
          </cell>
          <cell r="H4697">
            <v>8.1</v>
          </cell>
        </row>
        <row r="4698">
          <cell r="B4698" t="str">
            <v xml:space="preserve">Teflón </v>
          </cell>
          <cell r="C4698">
            <v>0.25</v>
          </cell>
          <cell r="D4698" t="str">
            <v>UND</v>
          </cell>
          <cell r="E4698">
            <v>18.64</v>
          </cell>
          <cell r="F4698">
            <v>3.3552</v>
          </cell>
          <cell r="G4698">
            <v>4.66</v>
          </cell>
          <cell r="H4698">
            <v>0.84</v>
          </cell>
        </row>
        <row r="4699">
          <cell r="B4699" t="str">
            <v>Mano de obra</v>
          </cell>
        </row>
        <row r="4700">
          <cell r="B4700" t="str">
            <v>Mano de Obra Instalación lavamanos</v>
          </cell>
          <cell r="C4700">
            <v>1</v>
          </cell>
          <cell r="D4700" t="str">
            <v>UND</v>
          </cell>
          <cell r="E4700">
            <v>1857.2</v>
          </cell>
          <cell r="F4700">
            <v>0</v>
          </cell>
          <cell r="G4700">
            <v>1857.2</v>
          </cell>
          <cell r="H4700">
            <v>0</v>
          </cell>
        </row>
        <row r="4701">
          <cell r="B4701" t="str">
            <v>Total/UND</v>
          </cell>
          <cell r="G4701">
            <v>7711.8099999999995</v>
          </cell>
          <cell r="H4701">
            <v>1053.8499999999997</v>
          </cell>
          <cell r="I4701">
            <v>8765.66</v>
          </cell>
        </row>
        <row r="4703">
          <cell r="A4703">
            <v>116.17000000000009</v>
          </cell>
          <cell r="B4703" t="str">
            <v>MUEBLE HIDROFUGO DE 0.80m CON LAVAMANOS Y ESPEJO SIN SALIDAS SANITARIAS</v>
          </cell>
          <cell r="C4703">
            <v>1</v>
          </cell>
          <cell r="D4703" t="str">
            <v>UND</v>
          </cell>
          <cell r="G4703">
            <v>16461.669999999998</v>
          </cell>
          <cell r="H4703">
            <v>2628.83</v>
          </cell>
          <cell r="I4703">
            <v>19090.5</v>
          </cell>
        </row>
        <row r="4704">
          <cell r="B4704" t="str">
            <v>Mueble hidrofugo de 0.80m con lavamanos y espejo sin salidas sanitarias</v>
          </cell>
        </row>
        <row r="4705">
          <cell r="B4705" t="str">
            <v>Volumen Análisis</v>
          </cell>
          <cell r="C4705">
            <v>1</v>
          </cell>
          <cell r="D4705" t="str">
            <v>UND</v>
          </cell>
        </row>
        <row r="4706">
          <cell r="B4706" t="str">
            <v>Materiales y Equipos</v>
          </cell>
        </row>
        <row r="4707">
          <cell r="B4707" t="str">
            <v>Niple Cromado 1/2" x 3"</v>
          </cell>
          <cell r="C4707">
            <v>2</v>
          </cell>
          <cell r="D4707" t="str">
            <v>UND</v>
          </cell>
          <cell r="E4707">
            <v>41.53</v>
          </cell>
          <cell r="F4707">
            <v>7.4753999999999996</v>
          </cell>
          <cell r="G4707">
            <v>83.06</v>
          </cell>
          <cell r="H4707">
            <v>14.95</v>
          </cell>
        </row>
        <row r="4708">
          <cell r="B4708" t="str">
            <v>Cubrefalta cromado 1/2"</v>
          </cell>
          <cell r="C4708">
            <v>2</v>
          </cell>
          <cell r="D4708" t="str">
            <v>UND</v>
          </cell>
          <cell r="E4708">
            <v>16.100000000000001</v>
          </cell>
          <cell r="F4708">
            <v>2.8980000000000001</v>
          </cell>
          <cell r="G4708">
            <v>32.200000000000003</v>
          </cell>
          <cell r="H4708">
            <v>5.8</v>
          </cell>
        </row>
        <row r="4709">
          <cell r="B4709" t="str">
            <v>Llave Angular 1/2" a 3/8"</v>
          </cell>
          <cell r="C4709">
            <v>2</v>
          </cell>
          <cell r="D4709" t="str">
            <v>UND</v>
          </cell>
          <cell r="E4709">
            <v>145.76</v>
          </cell>
          <cell r="F4709">
            <v>26.236799999999999</v>
          </cell>
          <cell r="G4709">
            <v>291.52</v>
          </cell>
          <cell r="H4709">
            <v>52.47</v>
          </cell>
        </row>
        <row r="4710">
          <cell r="B4710" t="str">
            <v>Manguera flexible lavamanos inox. 3/8" Eastman</v>
          </cell>
          <cell r="C4710">
            <v>2</v>
          </cell>
          <cell r="D4710" t="str">
            <v>UND</v>
          </cell>
          <cell r="E4710">
            <v>216.1</v>
          </cell>
          <cell r="F4710">
            <v>38.897999999999996</v>
          </cell>
          <cell r="G4710">
            <v>432.2</v>
          </cell>
          <cell r="H4710">
            <v>77.8</v>
          </cell>
        </row>
        <row r="4711">
          <cell r="B4711" t="str">
            <v>Mueble hidrofugo de Lavamanos con espejo</v>
          </cell>
          <cell r="C4711">
            <v>1</v>
          </cell>
          <cell r="D4711" t="str">
            <v>UND</v>
          </cell>
          <cell r="E4711">
            <v>11906.64</v>
          </cell>
          <cell r="F4711">
            <v>2143.1951999999997</v>
          </cell>
          <cell r="G4711">
            <v>11906.64</v>
          </cell>
          <cell r="H4711">
            <v>2143.1999999999998</v>
          </cell>
        </row>
        <row r="4712">
          <cell r="B4712" t="str">
            <v>Mezcladora Pfister lavamanos</v>
          </cell>
          <cell r="C4712">
            <v>1</v>
          </cell>
          <cell r="D4712" t="str">
            <v>UND</v>
          </cell>
          <cell r="E4712">
            <v>1070.3399999999999</v>
          </cell>
          <cell r="F4712">
            <v>192.66119999999998</v>
          </cell>
          <cell r="G4712">
            <v>1070.3399999999999</v>
          </cell>
          <cell r="H4712">
            <v>192.66</v>
          </cell>
        </row>
        <row r="4713">
          <cell r="B4713" t="str">
            <v>Boquilla para lavamanos autom. push button</v>
          </cell>
          <cell r="C4713">
            <v>1</v>
          </cell>
          <cell r="D4713" t="str">
            <v>UND</v>
          </cell>
          <cell r="E4713">
            <v>592.37</v>
          </cell>
          <cell r="F4713">
            <v>106.6266</v>
          </cell>
          <cell r="G4713">
            <v>592.37</v>
          </cell>
          <cell r="H4713">
            <v>106.63</v>
          </cell>
        </row>
        <row r="4714">
          <cell r="B4714" t="str">
            <v>Cola Extensora 1-1/4" PVC</v>
          </cell>
          <cell r="C4714">
            <v>1</v>
          </cell>
          <cell r="D4714" t="str">
            <v>UND</v>
          </cell>
          <cell r="E4714">
            <v>20.25</v>
          </cell>
          <cell r="F4714">
            <v>3.645</v>
          </cell>
          <cell r="G4714">
            <v>20.25</v>
          </cell>
          <cell r="H4714">
            <v>3.65</v>
          </cell>
        </row>
        <row r="4715">
          <cell r="B4715" t="str">
            <v>Sifón 1-1/4" PVC</v>
          </cell>
          <cell r="C4715">
            <v>1</v>
          </cell>
          <cell r="D4715" t="str">
            <v>UND</v>
          </cell>
          <cell r="E4715">
            <v>101.25</v>
          </cell>
          <cell r="F4715">
            <v>18.224999999999998</v>
          </cell>
          <cell r="G4715">
            <v>101.25</v>
          </cell>
          <cell r="H4715">
            <v>18.23</v>
          </cell>
        </row>
        <row r="4716">
          <cell r="B4716" t="str">
            <v>Reducción 2" a 1-1/4" PVC drenaje</v>
          </cell>
          <cell r="C4716">
            <v>1</v>
          </cell>
          <cell r="D4716" t="str">
            <v>UND</v>
          </cell>
          <cell r="E4716">
            <v>25</v>
          </cell>
          <cell r="F4716">
            <v>4.5</v>
          </cell>
          <cell r="G4716">
            <v>25</v>
          </cell>
          <cell r="H4716">
            <v>4.5</v>
          </cell>
        </row>
        <row r="4717">
          <cell r="A4717" t="str">
            <v>CE002</v>
          </cell>
          <cell r="B4717" t="str">
            <v>Cemento blanco</v>
          </cell>
          <cell r="C4717">
            <v>0.05</v>
          </cell>
          <cell r="D4717" t="str">
            <v>FDA</v>
          </cell>
          <cell r="E4717">
            <v>899.57627118644075</v>
          </cell>
          <cell r="F4717">
            <v>161.92372881355934</v>
          </cell>
          <cell r="G4717">
            <v>44.98</v>
          </cell>
          <cell r="H4717">
            <v>8.1</v>
          </cell>
        </row>
        <row r="4718">
          <cell r="B4718" t="str">
            <v xml:space="preserve">Teflón </v>
          </cell>
          <cell r="C4718">
            <v>0.25</v>
          </cell>
          <cell r="D4718" t="str">
            <v>UND</v>
          </cell>
          <cell r="E4718">
            <v>18.64</v>
          </cell>
          <cell r="F4718">
            <v>3.3552</v>
          </cell>
          <cell r="G4718">
            <v>4.66</v>
          </cell>
          <cell r="H4718">
            <v>0.84</v>
          </cell>
        </row>
        <row r="4719">
          <cell r="B4719" t="str">
            <v>Mano de obra</v>
          </cell>
        </row>
        <row r="4720">
          <cell r="B4720" t="str">
            <v>Mano de Obra Instalación lavamanos</v>
          </cell>
          <cell r="C4720">
            <v>1</v>
          </cell>
          <cell r="D4720" t="str">
            <v>UND</v>
          </cell>
          <cell r="E4720">
            <v>1857.2</v>
          </cell>
          <cell r="F4720">
            <v>0</v>
          </cell>
          <cell r="G4720">
            <v>1857.2</v>
          </cell>
          <cell r="H4720">
            <v>0</v>
          </cell>
        </row>
        <row r="4721">
          <cell r="B4721" t="str">
            <v>Total/UND</v>
          </cell>
          <cell r="G4721">
            <v>16461.669999999998</v>
          </cell>
          <cell r="H4721">
            <v>2628.83</v>
          </cell>
          <cell r="I4721">
            <v>19090.5</v>
          </cell>
        </row>
        <row r="4723">
          <cell r="A4723">
            <v>116.18000000000009</v>
          </cell>
          <cell r="B4723" t="str">
            <v>DESAGUE DE PISO 2" PARRILLA ACERO INOX.</v>
          </cell>
          <cell r="C4723">
            <v>1</v>
          </cell>
          <cell r="D4723" t="str">
            <v>UND</v>
          </cell>
          <cell r="G4723">
            <v>1838.34</v>
          </cell>
          <cell r="H4723">
            <v>91.899999999999991</v>
          </cell>
          <cell r="I4723">
            <v>1930.24</v>
          </cell>
        </row>
        <row r="4724">
          <cell r="B4724" t="str">
            <v>Desague de piso 2" con parrilla acero inoxidable</v>
          </cell>
        </row>
        <row r="4725">
          <cell r="B4725" t="str">
            <v>Volumen Análisis</v>
          </cell>
          <cell r="C4725">
            <v>1</v>
          </cell>
          <cell r="D4725" t="str">
            <v>UND</v>
          </cell>
        </row>
        <row r="4726">
          <cell r="B4726" t="str">
            <v>Materiales y Equipos</v>
          </cell>
        </row>
        <row r="4727">
          <cell r="B4727" t="str">
            <v>Parrilla 2" en acero inoxidable</v>
          </cell>
          <cell r="C4727">
            <v>1</v>
          </cell>
          <cell r="D4727" t="str">
            <v>UND</v>
          </cell>
          <cell r="E4727">
            <v>334.75</v>
          </cell>
          <cell r="F4727">
            <v>60.254999999999995</v>
          </cell>
          <cell r="G4727">
            <v>334.75</v>
          </cell>
          <cell r="H4727">
            <v>60.26</v>
          </cell>
        </row>
        <row r="4728">
          <cell r="B4728" t="str">
            <v>Sifón 2" PVC drenaje</v>
          </cell>
          <cell r="C4728">
            <v>1</v>
          </cell>
          <cell r="D4728" t="str">
            <v>UND</v>
          </cell>
          <cell r="E4728">
            <v>80.510000000000005</v>
          </cell>
          <cell r="F4728">
            <v>14.4918</v>
          </cell>
          <cell r="G4728">
            <v>80.510000000000005</v>
          </cell>
          <cell r="H4728">
            <v>14.49</v>
          </cell>
        </row>
        <row r="4729">
          <cell r="B4729" t="str">
            <v>Cemento PVC OATEY 32oz</v>
          </cell>
          <cell r="C4729">
            <v>0.08</v>
          </cell>
          <cell r="D4729" t="str">
            <v>UND</v>
          </cell>
          <cell r="E4729">
            <v>628.80999999999995</v>
          </cell>
          <cell r="F4729">
            <v>113.18579999999999</v>
          </cell>
          <cell r="G4729">
            <v>50.3</v>
          </cell>
          <cell r="H4729">
            <v>9.0500000000000007</v>
          </cell>
        </row>
        <row r="4730">
          <cell r="A4730" t="str">
            <v>CE002</v>
          </cell>
          <cell r="B4730" t="str">
            <v>Cemento blanco</v>
          </cell>
          <cell r="C4730">
            <v>0.05</v>
          </cell>
          <cell r="D4730" t="str">
            <v>FDA</v>
          </cell>
          <cell r="E4730">
            <v>899.57627118644075</v>
          </cell>
          <cell r="F4730">
            <v>161.92372881355934</v>
          </cell>
          <cell r="G4730">
            <v>44.98</v>
          </cell>
          <cell r="H4730">
            <v>8.1</v>
          </cell>
        </row>
        <row r="4731">
          <cell r="B4731" t="str">
            <v>Salida Sanitaria A.N. 2" Aérea</v>
          </cell>
          <cell r="C4731">
            <v>0</v>
          </cell>
          <cell r="D4731" t="str">
            <v>UND</v>
          </cell>
          <cell r="E4731">
            <v>1523.8</v>
          </cell>
          <cell r="F4731">
            <v>274.28399999999999</v>
          </cell>
          <cell r="G4731">
            <v>0</v>
          </cell>
          <cell r="H4731">
            <v>0</v>
          </cell>
        </row>
        <row r="4732">
          <cell r="B4732" t="str">
            <v>Mano de obra</v>
          </cell>
        </row>
        <row r="4733">
          <cell r="B4733" t="str">
            <v>Mano de Obra desague de 2"</v>
          </cell>
          <cell r="C4733">
            <v>1</v>
          </cell>
          <cell r="D4733" t="str">
            <v>UND</v>
          </cell>
          <cell r="E4733">
            <v>1327.8</v>
          </cell>
          <cell r="F4733">
            <v>0</v>
          </cell>
          <cell r="G4733">
            <v>1327.8</v>
          </cell>
          <cell r="H4733">
            <v>0</v>
          </cell>
        </row>
        <row r="4734">
          <cell r="B4734" t="str">
            <v>Total/UND</v>
          </cell>
          <cell r="G4734">
            <v>1838.34</v>
          </cell>
          <cell r="H4734">
            <v>91.899999999999991</v>
          </cell>
          <cell r="I4734">
            <v>1930.24</v>
          </cell>
        </row>
        <row r="4736">
          <cell r="A4736">
            <v>116.1900000000001</v>
          </cell>
          <cell r="B4736" t="str">
            <v>DESAGUE DE PISO 2" PARRILLA ZINC</v>
          </cell>
          <cell r="C4736">
            <v>1</v>
          </cell>
          <cell r="D4736" t="str">
            <v>UND</v>
          </cell>
          <cell r="G4736">
            <v>3072.31</v>
          </cell>
          <cell r="H4736">
            <v>314.01</v>
          </cell>
          <cell r="I4736">
            <v>3386.3199999999997</v>
          </cell>
        </row>
        <row r="4737">
          <cell r="B4737" t="str">
            <v>Desague de piso 2" con parrilla zinc</v>
          </cell>
        </row>
        <row r="4738">
          <cell r="B4738" t="str">
            <v>Volumen Análisis</v>
          </cell>
          <cell r="C4738">
            <v>1</v>
          </cell>
          <cell r="D4738" t="str">
            <v>UND</v>
          </cell>
        </row>
        <row r="4739">
          <cell r="B4739" t="str">
            <v>Materiales y Equipos</v>
          </cell>
        </row>
        <row r="4740">
          <cell r="B4740" t="str">
            <v>Parrilla 2" en zinc</v>
          </cell>
          <cell r="C4740">
            <v>1</v>
          </cell>
          <cell r="D4740" t="str">
            <v>UND</v>
          </cell>
          <cell r="E4740">
            <v>44.92</v>
          </cell>
          <cell r="F4740">
            <v>8.0855999999999995</v>
          </cell>
          <cell r="G4740">
            <v>44.92</v>
          </cell>
          <cell r="H4740">
            <v>8.09</v>
          </cell>
        </row>
        <row r="4741">
          <cell r="B4741" t="str">
            <v>Sifón 2" PVC drenaje</v>
          </cell>
          <cell r="C4741">
            <v>1</v>
          </cell>
          <cell r="D4741" t="str">
            <v>UND</v>
          </cell>
          <cell r="E4741">
            <v>80.510000000000005</v>
          </cell>
          <cell r="F4741">
            <v>14.4918</v>
          </cell>
          <cell r="G4741">
            <v>80.510000000000005</v>
          </cell>
          <cell r="H4741">
            <v>14.49</v>
          </cell>
        </row>
        <row r="4742">
          <cell r="B4742" t="str">
            <v>Cemento PVC OATEY 32oz</v>
          </cell>
          <cell r="C4742">
            <v>0.08</v>
          </cell>
          <cell r="D4742" t="str">
            <v>UND</v>
          </cell>
          <cell r="E4742">
            <v>628.80999999999995</v>
          </cell>
          <cell r="F4742">
            <v>113.18579999999999</v>
          </cell>
          <cell r="G4742">
            <v>50.3</v>
          </cell>
          <cell r="H4742">
            <v>9.0500000000000007</v>
          </cell>
        </row>
        <row r="4743">
          <cell r="A4743" t="str">
            <v>CE002</v>
          </cell>
          <cell r="B4743" t="str">
            <v>Cemento blanco</v>
          </cell>
          <cell r="C4743">
            <v>0.05</v>
          </cell>
          <cell r="D4743" t="str">
            <v>FDA</v>
          </cell>
          <cell r="E4743">
            <v>899.57627118644075</v>
          </cell>
          <cell r="F4743">
            <v>161.92372881355934</v>
          </cell>
          <cell r="G4743">
            <v>44.98</v>
          </cell>
          <cell r="H4743">
            <v>8.1</v>
          </cell>
        </row>
        <row r="4744">
          <cell r="B4744" t="str">
            <v>Salida Sanitaria A.N. 2" Aérea</v>
          </cell>
          <cell r="C4744">
            <v>1</v>
          </cell>
          <cell r="D4744" t="str">
            <v>UND</v>
          </cell>
          <cell r="E4744">
            <v>1523.8</v>
          </cell>
          <cell r="F4744">
            <v>274.28399999999999</v>
          </cell>
          <cell r="G4744">
            <v>1523.8</v>
          </cell>
          <cell r="H4744">
            <v>274.27999999999997</v>
          </cell>
        </row>
        <row r="4745">
          <cell r="B4745" t="str">
            <v>Mano de obra</v>
          </cell>
        </row>
        <row r="4746">
          <cell r="B4746" t="str">
            <v>Mano de Obra desague de 2"</v>
          </cell>
          <cell r="C4746">
            <v>1</v>
          </cell>
          <cell r="D4746" t="str">
            <v>UND</v>
          </cell>
          <cell r="E4746">
            <v>1327.8</v>
          </cell>
          <cell r="F4746">
            <v>0</v>
          </cell>
          <cell r="G4746">
            <v>1327.8</v>
          </cell>
          <cell r="H4746">
            <v>0</v>
          </cell>
        </row>
        <row r="4747">
          <cell r="B4747" t="str">
            <v>Total/UND</v>
          </cell>
          <cell r="G4747">
            <v>3072.31</v>
          </cell>
          <cell r="H4747">
            <v>314.01</v>
          </cell>
          <cell r="I4747">
            <v>3386.3199999999997</v>
          </cell>
        </row>
        <row r="4749">
          <cell r="A4749">
            <v>116.2000000000001</v>
          </cell>
          <cell r="B4749" t="str">
            <v>LAVADERO GRANITO SENCILLO + SALIDAS</v>
          </cell>
          <cell r="C4749">
            <v>1</v>
          </cell>
          <cell r="D4749" t="str">
            <v>UND</v>
          </cell>
          <cell r="G4749">
            <v>9656.26</v>
          </cell>
          <cell r="H4749">
            <v>1571.19</v>
          </cell>
          <cell r="I4749">
            <v>11227.45</v>
          </cell>
        </row>
        <row r="4750">
          <cell r="B4750" t="str">
            <v>Lavadero granito sencillo + salidas</v>
          </cell>
        </row>
        <row r="4751">
          <cell r="B4751" t="str">
            <v>Volumen Análisis</v>
          </cell>
          <cell r="C4751">
            <v>1</v>
          </cell>
          <cell r="D4751" t="str">
            <v>UND</v>
          </cell>
        </row>
        <row r="4752">
          <cell r="B4752" t="str">
            <v>Materiales y Equipos</v>
          </cell>
        </row>
        <row r="4753">
          <cell r="B4753" t="str">
            <v>Niple 1/2" x 3" H.G.</v>
          </cell>
          <cell r="C4753">
            <v>1</v>
          </cell>
          <cell r="D4753" t="str">
            <v>UND</v>
          </cell>
          <cell r="E4753">
            <v>16.95</v>
          </cell>
          <cell r="F4753">
            <v>3.0509999999999997</v>
          </cell>
          <cell r="G4753">
            <v>16.95</v>
          </cell>
          <cell r="H4753">
            <v>3.05</v>
          </cell>
        </row>
        <row r="4754">
          <cell r="B4754" t="str">
            <v>Cubrefalta cromado 1/2"</v>
          </cell>
          <cell r="C4754">
            <v>1</v>
          </cell>
          <cell r="D4754" t="str">
            <v>UND</v>
          </cell>
          <cell r="E4754">
            <v>16.100000000000001</v>
          </cell>
          <cell r="F4754">
            <v>2.8980000000000001</v>
          </cell>
          <cell r="G4754">
            <v>16.100000000000001</v>
          </cell>
          <cell r="H4754">
            <v>2.9</v>
          </cell>
        </row>
        <row r="4755">
          <cell r="B4755" t="str">
            <v>Llave de chorro 1/2"</v>
          </cell>
          <cell r="C4755">
            <v>1</v>
          </cell>
          <cell r="D4755" t="str">
            <v>UND</v>
          </cell>
          <cell r="E4755">
            <v>470.34</v>
          </cell>
          <cell r="F4755">
            <v>84.661199999999994</v>
          </cell>
          <cell r="G4755">
            <v>470.34</v>
          </cell>
          <cell r="H4755">
            <v>84.66</v>
          </cell>
        </row>
        <row r="4756">
          <cell r="B4756" t="str">
            <v>Lavadero de granito sencillo</v>
          </cell>
          <cell r="C4756">
            <v>1</v>
          </cell>
          <cell r="D4756" t="str">
            <v>UND</v>
          </cell>
          <cell r="E4756">
            <v>1398.31</v>
          </cell>
          <cell r="F4756">
            <v>251.69579999999999</v>
          </cell>
          <cell r="G4756">
            <v>1398.31</v>
          </cell>
          <cell r="H4756">
            <v>251.7</v>
          </cell>
        </row>
        <row r="4757">
          <cell r="B4757" t="str">
            <v>Boquilla para lavadero cromo</v>
          </cell>
          <cell r="C4757">
            <v>1</v>
          </cell>
          <cell r="D4757" t="str">
            <v>UND</v>
          </cell>
          <cell r="E4757">
            <v>244.07</v>
          </cell>
          <cell r="F4757">
            <v>43.932599999999994</v>
          </cell>
          <cell r="G4757">
            <v>244.07</v>
          </cell>
          <cell r="H4757">
            <v>43.93</v>
          </cell>
        </row>
        <row r="4758">
          <cell r="B4758" t="str">
            <v>Tubo 1-1/2" PVC drenaje</v>
          </cell>
          <cell r="C4758">
            <v>0.08</v>
          </cell>
          <cell r="D4758" t="str">
            <v>UND</v>
          </cell>
          <cell r="E4758">
            <v>190.68</v>
          </cell>
          <cell r="F4758">
            <v>34.322400000000002</v>
          </cell>
          <cell r="G4758">
            <v>15.25</v>
          </cell>
          <cell r="H4758">
            <v>2.75</v>
          </cell>
        </row>
        <row r="4759">
          <cell r="B4759" t="str">
            <v>Desague de piso 2" acero inox.</v>
          </cell>
          <cell r="C4759">
            <v>1</v>
          </cell>
          <cell r="D4759" t="str">
            <v>UND</v>
          </cell>
          <cell r="E4759">
            <v>3356.14</v>
          </cell>
          <cell r="F4759">
            <v>604.10519999999997</v>
          </cell>
          <cell r="G4759">
            <v>3356.14</v>
          </cell>
          <cell r="H4759">
            <v>604.11</v>
          </cell>
        </row>
        <row r="4760">
          <cell r="A4760" t="str">
            <v>CE002</v>
          </cell>
          <cell r="B4760" t="str">
            <v>Cemento blanco</v>
          </cell>
          <cell r="C4760">
            <v>0.05</v>
          </cell>
          <cell r="D4760" t="str">
            <v>FDA</v>
          </cell>
          <cell r="E4760">
            <v>899.57627118644075</v>
          </cell>
          <cell r="F4760">
            <v>161.92372881355934</v>
          </cell>
          <cell r="G4760">
            <v>44.98</v>
          </cell>
          <cell r="H4760">
            <v>8.1</v>
          </cell>
        </row>
        <row r="4761">
          <cell r="B4761" t="str">
            <v xml:space="preserve">Teflón </v>
          </cell>
          <cell r="C4761">
            <v>0.25</v>
          </cell>
          <cell r="D4761" t="str">
            <v>UND</v>
          </cell>
          <cell r="E4761">
            <v>18.64</v>
          </cell>
          <cell r="F4761">
            <v>3.3552</v>
          </cell>
          <cell r="G4761">
            <v>4.66</v>
          </cell>
          <cell r="H4761">
            <v>0.84</v>
          </cell>
        </row>
        <row r="4762">
          <cell r="B4762" t="str">
            <v>Salida Agua Potable 1/2" Poliestileno 18mm</v>
          </cell>
          <cell r="C4762">
            <v>1</v>
          </cell>
          <cell r="D4762" t="str">
            <v>UND</v>
          </cell>
          <cell r="E4762">
            <v>1638.14</v>
          </cell>
          <cell r="F4762">
            <v>294.86520000000002</v>
          </cell>
          <cell r="G4762">
            <v>1638.14</v>
          </cell>
          <cell r="H4762">
            <v>294.87</v>
          </cell>
        </row>
        <row r="4763">
          <cell r="B4763" t="str">
            <v>Salida Sanitaria A.N. 2" Aérea</v>
          </cell>
          <cell r="C4763">
            <v>1</v>
          </cell>
          <cell r="D4763" t="str">
            <v>UND</v>
          </cell>
          <cell r="E4763">
            <v>1523.8</v>
          </cell>
          <cell r="F4763">
            <v>274.28399999999999</v>
          </cell>
          <cell r="G4763">
            <v>1523.8</v>
          </cell>
          <cell r="H4763">
            <v>274.27999999999997</v>
          </cell>
        </row>
        <row r="4764">
          <cell r="B4764" t="str">
            <v>Mano de obra</v>
          </cell>
        </row>
        <row r="4765">
          <cell r="B4765" t="str">
            <v>Mano de Obra Instalación lavadero sencillo</v>
          </cell>
          <cell r="C4765">
            <v>1</v>
          </cell>
          <cell r="D4765" t="str">
            <v>UND</v>
          </cell>
          <cell r="E4765">
            <v>927.52</v>
          </cell>
          <cell r="F4765">
            <v>0</v>
          </cell>
          <cell r="G4765">
            <v>927.52</v>
          </cell>
          <cell r="H4765">
            <v>0</v>
          </cell>
        </row>
        <row r="4766">
          <cell r="B4766" t="str">
            <v>Total/UND</v>
          </cell>
          <cell r="G4766">
            <v>9656.26</v>
          </cell>
          <cell r="H4766">
            <v>1571.19</v>
          </cell>
          <cell r="I4766">
            <v>11227.45</v>
          </cell>
        </row>
        <row r="4768">
          <cell r="A4768">
            <v>116.21000000000011</v>
          </cell>
          <cell r="B4768" t="str">
            <v>LAVADERO GRANITO DOBLE + SALIDAS</v>
          </cell>
          <cell r="C4768">
            <v>1</v>
          </cell>
          <cell r="D4768" t="str">
            <v>UND</v>
          </cell>
          <cell r="G4768">
            <v>11720.77</v>
          </cell>
          <cell r="H4768">
            <v>1894.76</v>
          </cell>
          <cell r="I4768">
            <v>13615.53</v>
          </cell>
        </row>
        <row r="4769">
          <cell r="B4769" t="str">
            <v>Lavadero granito doble + salidas</v>
          </cell>
        </row>
        <row r="4770">
          <cell r="B4770" t="str">
            <v>Volumen Análisis</v>
          </cell>
          <cell r="C4770">
            <v>1</v>
          </cell>
          <cell r="D4770" t="str">
            <v>UND</v>
          </cell>
        </row>
        <row r="4771">
          <cell r="B4771" t="str">
            <v>Materiales y Equipos</v>
          </cell>
        </row>
        <row r="4772">
          <cell r="B4772" t="str">
            <v>Niple 1/2" x 3" H.G.</v>
          </cell>
          <cell r="C4772">
            <v>2</v>
          </cell>
          <cell r="D4772" t="str">
            <v>UND</v>
          </cell>
          <cell r="E4772">
            <v>16.95</v>
          </cell>
          <cell r="F4772">
            <v>3.0509999999999997</v>
          </cell>
          <cell r="G4772">
            <v>33.9</v>
          </cell>
          <cell r="H4772">
            <v>6.1</v>
          </cell>
        </row>
        <row r="4773">
          <cell r="B4773" t="str">
            <v>Cubrefalta cromado 1/2"</v>
          </cell>
          <cell r="C4773">
            <v>2</v>
          </cell>
          <cell r="D4773" t="str">
            <v>UND</v>
          </cell>
          <cell r="E4773">
            <v>16.100000000000001</v>
          </cell>
          <cell r="F4773">
            <v>2.8980000000000001</v>
          </cell>
          <cell r="G4773">
            <v>32.200000000000003</v>
          </cell>
          <cell r="H4773">
            <v>5.8</v>
          </cell>
        </row>
        <row r="4774">
          <cell r="B4774" t="str">
            <v>Llave de chorro 1/2"</v>
          </cell>
          <cell r="C4774">
            <v>2</v>
          </cell>
          <cell r="D4774" t="str">
            <v>UND</v>
          </cell>
          <cell r="E4774">
            <v>470.34</v>
          </cell>
          <cell r="F4774">
            <v>84.661199999999994</v>
          </cell>
          <cell r="G4774">
            <v>940.68</v>
          </cell>
          <cell r="H4774">
            <v>169.32</v>
          </cell>
        </row>
        <row r="4775">
          <cell r="B4775" t="str">
            <v>Lavadero de granito doble</v>
          </cell>
          <cell r="C4775">
            <v>1</v>
          </cell>
          <cell r="D4775" t="str">
            <v>UND</v>
          </cell>
          <cell r="E4775">
            <v>2415.25</v>
          </cell>
          <cell r="F4775">
            <v>434.745</v>
          </cell>
          <cell r="G4775">
            <v>2415.25</v>
          </cell>
          <cell r="H4775">
            <v>434.75</v>
          </cell>
        </row>
        <row r="4776">
          <cell r="B4776" t="str">
            <v>Boquilla para lavadero cromo</v>
          </cell>
          <cell r="C4776">
            <v>2</v>
          </cell>
          <cell r="D4776" t="str">
            <v>UND</v>
          </cell>
          <cell r="E4776">
            <v>244.07</v>
          </cell>
          <cell r="F4776">
            <v>43.932599999999994</v>
          </cell>
          <cell r="G4776">
            <v>488.14</v>
          </cell>
          <cell r="H4776">
            <v>87.87</v>
          </cell>
        </row>
        <row r="4777">
          <cell r="B4777" t="str">
            <v>Tubo 1-1/2" PVC drenaje</v>
          </cell>
          <cell r="C4777">
            <v>0.16</v>
          </cell>
          <cell r="D4777" t="str">
            <v>UND</v>
          </cell>
          <cell r="E4777">
            <v>190.68</v>
          </cell>
          <cell r="F4777">
            <v>34.322400000000002</v>
          </cell>
          <cell r="G4777">
            <v>30.51</v>
          </cell>
          <cell r="H4777">
            <v>5.49</v>
          </cell>
        </row>
        <row r="4778">
          <cell r="B4778" t="str">
            <v>Desague de piso 2" acero inox.</v>
          </cell>
          <cell r="C4778">
            <v>1</v>
          </cell>
          <cell r="D4778" t="str">
            <v>UND</v>
          </cell>
          <cell r="E4778">
            <v>3356.14</v>
          </cell>
          <cell r="F4778">
            <v>604.10519999999997</v>
          </cell>
          <cell r="G4778">
            <v>3356.14</v>
          </cell>
          <cell r="H4778">
            <v>604.11</v>
          </cell>
        </row>
        <row r="4779">
          <cell r="A4779" t="str">
            <v>CE002</v>
          </cell>
          <cell r="B4779" t="str">
            <v>Cemento blanco</v>
          </cell>
          <cell r="C4779">
            <v>7.0000000000000007E-2</v>
          </cell>
          <cell r="D4779" t="str">
            <v>FDA</v>
          </cell>
          <cell r="E4779">
            <v>899.57627118644075</v>
          </cell>
          <cell r="F4779">
            <v>161.92372881355934</v>
          </cell>
          <cell r="G4779">
            <v>62.97</v>
          </cell>
          <cell r="H4779">
            <v>11.33</v>
          </cell>
        </row>
        <row r="4780">
          <cell r="B4780" t="str">
            <v xml:space="preserve">Teflón </v>
          </cell>
          <cell r="C4780">
            <v>0.25</v>
          </cell>
          <cell r="D4780" t="str">
            <v>UND</v>
          </cell>
          <cell r="E4780">
            <v>18.64</v>
          </cell>
          <cell r="F4780">
            <v>3.3552</v>
          </cell>
          <cell r="G4780">
            <v>4.66</v>
          </cell>
          <cell r="H4780">
            <v>0.84</v>
          </cell>
        </row>
        <row r="4781">
          <cell r="B4781" t="str">
            <v>Salida Agua Potable 1/2" Poliestileno 18mm</v>
          </cell>
          <cell r="C4781">
            <v>1</v>
          </cell>
          <cell r="D4781" t="str">
            <v>UND</v>
          </cell>
          <cell r="E4781">
            <v>1638.14</v>
          </cell>
          <cell r="F4781">
            <v>294.86520000000002</v>
          </cell>
          <cell r="G4781">
            <v>1638.14</v>
          </cell>
          <cell r="H4781">
            <v>294.87</v>
          </cell>
        </row>
        <row r="4782">
          <cell r="B4782" t="str">
            <v>Salida Sanitaria A.N. 2" Aérea</v>
          </cell>
          <cell r="C4782">
            <v>1</v>
          </cell>
          <cell r="D4782" t="str">
            <v>UND</v>
          </cell>
          <cell r="E4782">
            <v>1523.8</v>
          </cell>
          <cell r="F4782">
            <v>274.28399999999999</v>
          </cell>
          <cell r="G4782">
            <v>1523.8</v>
          </cell>
          <cell r="H4782">
            <v>274.27999999999997</v>
          </cell>
        </row>
        <row r="4783">
          <cell r="B4783" t="str">
            <v>Mano de obra</v>
          </cell>
        </row>
        <row r="4784">
          <cell r="B4784" t="str">
            <v>Mano de Obra Instalación lavadero doble</v>
          </cell>
          <cell r="C4784">
            <v>1</v>
          </cell>
          <cell r="D4784" t="str">
            <v>UND</v>
          </cell>
          <cell r="E4784">
            <v>1194.3800000000001</v>
          </cell>
          <cell r="F4784">
            <v>0</v>
          </cell>
          <cell r="G4784">
            <v>1194.3800000000001</v>
          </cell>
          <cell r="H4784">
            <v>0</v>
          </cell>
        </row>
        <row r="4785">
          <cell r="B4785" t="str">
            <v>Total/UND</v>
          </cell>
          <cell r="G4785">
            <v>11720.77</v>
          </cell>
          <cell r="H4785">
            <v>1894.76</v>
          </cell>
          <cell r="I4785">
            <v>13615.53</v>
          </cell>
        </row>
        <row r="4787">
          <cell r="A4787">
            <v>116.22000000000011</v>
          </cell>
          <cell r="B4787" t="str">
            <v>LAVADERO GRANITO SENCILLO SIN SALIDAS</v>
          </cell>
          <cell r="C4787">
            <v>1</v>
          </cell>
          <cell r="D4787" t="str">
            <v>UND</v>
          </cell>
          <cell r="G4787">
            <v>6494.32</v>
          </cell>
          <cell r="H4787">
            <v>1002.0400000000001</v>
          </cell>
          <cell r="I4787">
            <v>7496.36</v>
          </cell>
        </row>
        <row r="4788">
          <cell r="B4788" t="str">
            <v>Lavadero granito sencillo sin salidas</v>
          </cell>
        </row>
        <row r="4789">
          <cell r="B4789" t="str">
            <v>Volumen Análisis</v>
          </cell>
          <cell r="C4789">
            <v>1</v>
          </cell>
          <cell r="D4789" t="str">
            <v>UND</v>
          </cell>
        </row>
        <row r="4790">
          <cell r="B4790" t="str">
            <v>Materiales y Equipos</v>
          </cell>
        </row>
        <row r="4791">
          <cell r="B4791" t="str">
            <v>Niple 1/2" x 3" H.G.</v>
          </cell>
          <cell r="C4791">
            <v>1</v>
          </cell>
          <cell r="D4791" t="str">
            <v>UND</v>
          </cell>
          <cell r="E4791">
            <v>16.95</v>
          </cell>
          <cell r="F4791">
            <v>3.0509999999999997</v>
          </cell>
          <cell r="G4791">
            <v>16.95</v>
          </cell>
          <cell r="H4791">
            <v>3.05</v>
          </cell>
        </row>
        <row r="4792">
          <cell r="B4792" t="str">
            <v>Cubrefalta cromado 1/2"</v>
          </cell>
          <cell r="C4792">
            <v>1</v>
          </cell>
          <cell r="D4792" t="str">
            <v>UND</v>
          </cell>
          <cell r="E4792">
            <v>16.100000000000001</v>
          </cell>
          <cell r="F4792">
            <v>2.8980000000000001</v>
          </cell>
          <cell r="G4792">
            <v>16.100000000000001</v>
          </cell>
          <cell r="H4792">
            <v>2.9</v>
          </cell>
        </row>
        <row r="4793">
          <cell r="B4793" t="str">
            <v>Llave de chorro 1/2"</v>
          </cell>
          <cell r="C4793">
            <v>1</v>
          </cell>
          <cell r="D4793" t="str">
            <v>UND</v>
          </cell>
          <cell r="E4793">
            <v>470.34</v>
          </cell>
          <cell r="F4793">
            <v>84.661199999999994</v>
          </cell>
          <cell r="G4793">
            <v>470.34</v>
          </cell>
          <cell r="H4793">
            <v>84.66</v>
          </cell>
        </row>
        <row r="4794">
          <cell r="B4794" t="str">
            <v>Lavadero de granito sencillo</v>
          </cell>
          <cell r="C4794">
            <v>1</v>
          </cell>
          <cell r="D4794" t="str">
            <v>UND</v>
          </cell>
          <cell r="E4794">
            <v>1398.31</v>
          </cell>
          <cell r="F4794">
            <v>251.69579999999999</v>
          </cell>
          <cell r="G4794">
            <v>1398.31</v>
          </cell>
          <cell r="H4794">
            <v>251.7</v>
          </cell>
        </row>
        <row r="4795">
          <cell r="B4795" t="str">
            <v>Boquilla para lavadero cromo</v>
          </cell>
          <cell r="C4795">
            <v>1</v>
          </cell>
          <cell r="D4795" t="str">
            <v>UND</v>
          </cell>
          <cell r="E4795">
            <v>244.07</v>
          </cell>
          <cell r="F4795">
            <v>43.932599999999994</v>
          </cell>
          <cell r="G4795">
            <v>244.07</v>
          </cell>
          <cell r="H4795">
            <v>43.93</v>
          </cell>
        </row>
        <row r="4796">
          <cell r="B4796" t="str">
            <v>Tubo 1-1/2" PVC drenaje</v>
          </cell>
          <cell r="C4796">
            <v>0.08</v>
          </cell>
          <cell r="D4796" t="str">
            <v>UND</v>
          </cell>
          <cell r="E4796">
            <v>190.68</v>
          </cell>
          <cell r="F4796">
            <v>34.322400000000002</v>
          </cell>
          <cell r="G4796">
            <v>15.25</v>
          </cell>
          <cell r="H4796">
            <v>2.75</v>
          </cell>
        </row>
        <row r="4797">
          <cell r="B4797" t="str">
            <v>Desague de piso 2" acero inox.</v>
          </cell>
          <cell r="C4797">
            <v>1</v>
          </cell>
          <cell r="D4797" t="str">
            <v>UND</v>
          </cell>
          <cell r="E4797">
            <v>3356.14</v>
          </cell>
          <cell r="F4797">
            <v>604.10519999999997</v>
          </cell>
          <cell r="G4797">
            <v>3356.14</v>
          </cell>
          <cell r="H4797">
            <v>604.11</v>
          </cell>
        </row>
        <row r="4798">
          <cell r="A4798" t="str">
            <v>CE002</v>
          </cell>
          <cell r="B4798" t="str">
            <v>Cemento blanco</v>
          </cell>
          <cell r="C4798">
            <v>0.05</v>
          </cell>
          <cell r="D4798" t="str">
            <v>FDA</v>
          </cell>
          <cell r="E4798">
            <v>899.57627118644075</v>
          </cell>
          <cell r="F4798">
            <v>161.92372881355934</v>
          </cell>
          <cell r="G4798">
            <v>44.98</v>
          </cell>
          <cell r="H4798">
            <v>8.1</v>
          </cell>
        </row>
        <row r="4799">
          <cell r="B4799" t="str">
            <v xml:space="preserve">Teflón </v>
          </cell>
          <cell r="C4799">
            <v>0.25</v>
          </cell>
          <cell r="D4799" t="str">
            <v>UND</v>
          </cell>
          <cell r="E4799">
            <v>18.64</v>
          </cell>
          <cell r="F4799">
            <v>3.3552</v>
          </cell>
          <cell r="G4799">
            <v>4.66</v>
          </cell>
          <cell r="H4799">
            <v>0.84</v>
          </cell>
        </row>
        <row r="4800">
          <cell r="B4800" t="str">
            <v>Mano de obra</v>
          </cell>
        </row>
        <row r="4801">
          <cell r="B4801" t="str">
            <v>Mano de Obra Instalación lavadero sencillo</v>
          </cell>
          <cell r="C4801">
            <v>1</v>
          </cell>
          <cell r="D4801" t="str">
            <v>UND</v>
          </cell>
          <cell r="E4801">
            <v>927.52</v>
          </cell>
          <cell r="F4801">
            <v>0</v>
          </cell>
          <cell r="G4801">
            <v>927.52</v>
          </cell>
          <cell r="H4801">
            <v>0</v>
          </cell>
        </row>
        <row r="4802">
          <cell r="B4802" t="str">
            <v>Total/UND</v>
          </cell>
          <cell r="G4802">
            <v>6494.32</v>
          </cell>
          <cell r="H4802">
            <v>1002.0400000000001</v>
          </cell>
          <cell r="I4802">
            <v>7496.36</v>
          </cell>
        </row>
        <row r="4804">
          <cell r="A4804">
            <v>116.23000000000012</v>
          </cell>
          <cell r="B4804" t="str">
            <v>LAVADERO GRANITO DOBLE SIN SALIDAS</v>
          </cell>
          <cell r="C4804">
            <v>1</v>
          </cell>
          <cell r="D4804" t="str">
            <v>UND</v>
          </cell>
          <cell r="G4804">
            <v>8558.83</v>
          </cell>
          <cell r="H4804">
            <v>1325.61</v>
          </cell>
          <cell r="I4804">
            <v>9884.44</v>
          </cell>
        </row>
        <row r="4805">
          <cell r="B4805" t="str">
            <v>Lavadero granito doble sin salidas</v>
          </cell>
        </row>
        <row r="4806">
          <cell r="B4806" t="str">
            <v>Volumen Análisis</v>
          </cell>
          <cell r="C4806">
            <v>1</v>
          </cell>
          <cell r="D4806" t="str">
            <v>UND</v>
          </cell>
        </row>
        <row r="4807">
          <cell r="B4807" t="str">
            <v>Materiales y Equipos</v>
          </cell>
        </row>
        <row r="4808">
          <cell r="B4808" t="str">
            <v>Niple 1/2" x 3" H.G.</v>
          </cell>
          <cell r="C4808">
            <v>2</v>
          </cell>
          <cell r="D4808" t="str">
            <v>UND</v>
          </cell>
          <cell r="E4808">
            <v>16.95</v>
          </cell>
          <cell r="F4808">
            <v>3.0509999999999997</v>
          </cell>
          <cell r="G4808">
            <v>33.9</v>
          </cell>
          <cell r="H4808">
            <v>6.1</v>
          </cell>
        </row>
        <row r="4809">
          <cell r="B4809" t="str">
            <v>Cubrefalta cromado 1/2"</v>
          </cell>
          <cell r="C4809">
            <v>2</v>
          </cell>
          <cell r="D4809" t="str">
            <v>UND</v>
          </cell>
          <cell r="E4809">
            <v>16.100000000000001</v>
          </cell>
          <cell r="F4809">
            <v>2.8980000000000001</v>
          </cell>
          <cell r="G4809">
            <v>32.200000000000003</v>
          </cell>
          <cell r="H4809">
            <v>5.8</v>
          </cell>
        </row>
        <row r="4810">
          <cell r="B4810" t="str">
            <v>Llave de chorro 1/2"</v>
          </cell>
          <cell r="C4810">
            <v>2</v>
          </cell>
          <cell r="D4810" t="str">
            <v>UND</v>
          </cell>
          <cell r="E4810">
            <v>470.34</v>
          </cell>
          <cell r="F4810">
            <v>84.661199999999994</v>
          </cell>
          <cell r="G4810">
            <v>940.68</v>
          </cell>
          <cell r="H4810">
            <v>169.32</v>
          </cell>
        </row>
        <row r="4811">
          <cell r="B4811" t="str">
            <v>Lavadero de granito doble</v>
          </cell>
          <cell r="C4811">
            <v>1</v>
          </cell>
          <cell r="D4811" t="str">
            <v>UND</v>
          </cell>
          <cell r="E4811">
            <v>2415.25</v>
          </cell>
          <cell r="F4811">
            <v>434.745</v>
          </cell>
          <cell r="G4811">
            <v>2415.25</v>
          </cell>
          <cell r="H4811">
            <v>434.75</v>
          </cell>
        </row>
        <row r="4812">
          <cell r="B4812" t="str">
            <v>Boquilla para lavadero cromo</v>
          </cell>
          <cell r="C4812">
            <v>2</v>
          </cell>
          <cell r="D4812" t="str">
            <v>UND</v>
          </cell>
          <cell r="E4812">
            <v>244.07</v>
          </cell>
          <cell r="F4812">
            <v>43.932599999999994</v>
          </cell>
          <cell r="G4812">
            <v>488.14</v>
          </cell>
          <cell r="H4812">
            <v>87.87</v>
          </cell>
        </row>
        <row r="4813">
          <cell r="B4813" t="str">
            <v>Tubo 1-1/2" PVC drenaje</v>
          </cell>
          <cell r="C4813">
            <v>0.16</v>
          </cell>
          <cell r="D4813" t="str">
            <v>UND</v>
          </cell>
          <cell r="E4813">
            <v>190.68</v>
          </cell>
          <cell r="F4813">
            <v>34.322400000000002</v>
          </cell>
          <cell r="G4813">
            <v>30.51</v>
          </cell>
          <cell r="H4813">
            <v>5.49</v>
          </cell>
        </row>
        <row r="4814">
          <cell r="B4814" t="str">
            <v>Desague de piso 2" acero inox.</v>
          </cell>
          <cell r="C4814">
            <v>1</v>
          </cell>
          <cell r="D4814" t="str">
            <v>UND</v>
          </cell>
          <cell r="E4814">
            <v>3356.14</v>
          </cell>
          <cell r="F4814">
            <v>604.10519999999997</v>
          </cell>
          <cell r="G4814">
            <v>3356.14</v>
          </cell>
          <cell r="H4814">
            <v>604.11</v>
          </cell>
        </row>
        <row r="4815">
          <cell r="A4815" t="str">
            <v>CE002</v>
          </cell>
          <cell r="B4815" t="str">
            <v>Cemento blanco</v>
          </cell>
          <cell r="C4815">
            <v>7.0000000000000007E-2</v>
          </cell>
          <cell r="D4815" t="str">
            <v>FDA</v>
          </cell>
          <cell r="E4815">
            <v>899.57627118644075</v>
          </cell>
          <cell r="F4815">
            <v>161.92372881355934</v>
          </cell>
          <cell r="G4815">
            <v>62.97</v>
          </cell>
          <cell r="H4815">
            <v>11.33</v>
          </cell>
        </row>
        <row r="4816">
          <cell r="B4816" t="str">
            <v xml:space="preserve">Teflón </v>
          </cell>
          <cell r="C4816">
            <v>0.25</v>
          </cell>
          <cell r="D4816" t="str">
            <v>UND</v>
          </cell>
          <cell r="E4816">
            <v>18.64</v>
          </cell>
          <cell r="F4816">
            <v>3.3552</v>
          </cell>
          <cell r="G4816">
            <v>4.66</v>
          </cell>
          <cell r="H4816">
            <v>0.84</v>
          </cell>
        </row>
        <row r="4817">
          <cell r="B4817" t="str">
            <v>Mano de obra</v>
          </cell>
        </row>
        <row r="4818">
          <cell r="B4818" t="str">
            <v>Mano de Obra Instalación lavadero doble</v>
          </cell>
          <cell r="C4818">
            <v>1</v>
          </cell>
          <cell r="D4818" t="str">
            <v>UND</v>
          </cell>
          <cell r="E4818">
            <v>1194.3800000000001</v>
          </cell>
          <cell r="F4818">
            <v>0</v>
          </cell>
          <cell r="G4818">
            <v>1194.3800000000001</v>
          </cell>
          <cell r="H4818">
            <v>0</v>
          </cell>
        </row>
        <row r="4819">
          <cell r="B4819" t="str">
            <v>Total/UND</v>
          </cell>
          <cell r="G4819">
            <v>8558.83</v>
          </cell>
          <cell r="H4819">
            <v>1325.61</v>
          </cell>
          <cell r="I4819">
            <v>9884.44</v>
          </cell>
        </row>
        <row r="4821">
          <cell r="A4821">
            <v>116.24000000000012</v>
          </cell>
          <cell r="B4821" t="str">
            <v>FREGADERO ACERO INOX. SENCILLO + SALIDAS</v>
          </cell>
          <cell r="C4821">
            <v>1</v>
          </cell>
          <cell r="D4821" t="str">
            <v>UND</v>
          </cell>
          <cell r="G4821">
            <v>15291.72</v>
          </cell>
          <cell r="H4821">
            <v>2466.3199999999997</v>
          </cell>
          <cell r="I4821">
            <v>17758.04</v>
          </cell>
        </row>
        <row r="4822">
          <cell r="B4822" t="str">
            <v>Fregadero Acero Inoxidable sencillo + salidas</v>
          </cell>
        </row>
        <row r="4823">
          <cell r="B4823" t="str">
            <v>Volumen Análisis</v>
          </cell>
          <cell r="C4823">
            <v>1</v>
          </cell>
          <cell r="D4823" t="str">
            <v>UND</v>
          </cell>
        </row>
        <row r="4824">
          <cell r="B4824" t="str">
            <v>Materiales y Equipos</v>
          </cell>
        </row>
        <row r="4825">
          <cell r="B4825" t="str">
            <v>Niple Cromado 1/2" x 3"</v>
          </cell>
          <cell r="C4825">
            <v>2</v>
          </cell>
          <cell r="D4825" t="str">
            <v>UND</v>
          </cell>
          <cell r="E4825">
            <v>41.53</v>
          </cell>
          <cell r="F4825">
            <v>7.4753999999999996</v>
          </cell>
          <cell r="G4825">
            <v>83.06</v>
          </cell>
          <cell r="H4825">
            <v>14.95</v>
          </cell>
        </row>
        <row r="4826">
          <cell r="B4826" t="str">
            <v>Cubrefalta cromado 1/2"</v>
          </cell>
          <cell r="C4826">
            <v>2</v>
          </cell>
          <cell r="D4826" t="str">
            <v>UND</v>
          </cell>
          <cell r="E4826">
            <v>16.100000000000001</v>
          </cell>
          <cell r="F4826">
            <v>2.8980000000000001</v>
          </cell>
          <cell r="G4826">
            <v>32.200000000000003</v>
          </cell>
          <cell r="H4826">
            <v>5.8</v>
          </cell>
        </row>
        <row r="4827">
          <cell r="B4827" t="str">
            <v>Llave Angular 1/2" a 3/8"</v>
          </cell>
          <cell r="C4827">
            <v>2</v>
          </cell>
          <cell r="D4827" t="str">
            <v>UND</v>
          </cell>
          <cell r="E4827">
            <v>145.76</v>
          </cell>
          <cell r="F4827">
            <v>26.236799999999999</v>
          </cell>
          <cell r="G4827">
            <v>291.52</v>
          </cell>
          <cell r="H4827">
            <v>52.47</v>
          </cell>
        </row>
        <row r="4828">
          <cell r="B4828" t="str">
            <v>Manguera flexible fregadero inox. 3/8" Eastman</v>
          </cell>
          <cell r="C4828">
            <v>2</v>
          </cell>
          <cell r="D4828" t="str">
            <v>UND</v>
          </cell>
          <cell r="E4828">
            <v>216.1</v>
          </cell>
          <cell r="F4828">
            <v>38.897999999999996</v>
          </cell>
          <cell r="G4828">
            <v>432.2</v>
          </cell>
          <cell r="H4828">
            <v>77.8</v>
          </cell>
        </row>
        <row r="4829">
          <cell r="B4829" t="str">
            <v xml:space="preserve">Fregadero Acero Inox. sencillo 25"x22" 3H </v>
          </cell>
          <cell r="C4829">
            <v>1</v>
          </cell>
          <cell r="D4829" t="str">
            <v>UND</v>
          </cell>
          <cell r="E4829">
            <v>1097.46</v>
          </cell>
          <cell r="F4829">
            <v>197.5428</v>
          </cell>
          <cell r="G4829">
            <v>1097.46</v>
          </cell>
          <cell r="H4829">
            <v>197.54</v>
          </cell>
        </row>
        <row r="4830">
          <cell r="B4830" t="str">
            <v>Mezcladora para fregadero cromo Deluxe</v>
          </cell>
          <cell r="C4830">
            <v>1</v>
          </cell>
          <cell r="D4830" t="str">
            <v>UND</v>
          </cell>
          <cell r="E4830">
            <v>6233.9</v>
          </cell>
          <cell r="F4830">
            <v>1122.1019999999999</v>
          </cell>
          <cell r="G4830">
            <v>6233.9</v>
          </cell>
          <cell r="H4830">
            <v>1122.0999999999999</v>
          </cell>
        </row>
        <row r="4831">
          <cell r="B4831" t="str">
            <v>Boquilla para fregadero cromada</v>
          </cell>
          <cell r="C4831">
            <v>1</v>
          </cell>
          <cell r="D4831" t="str">
            <v>UND</v>
          </cell>
          <cell r="E4831">
            <v>202.54</v>
          </cell>
          <cell r="F4831">
            <v>36.4572</v>
          </cell>
          <cell r="G4831">
            <v>202.54</v>
          </cell>
          <cell r="H4831">
            <v>36.46</v>
          </cell>
        </row>
        <row r="4832">
          <cell r="B4832" t="str">
            <v>Cola Extensora 1-1/4" PVC</v>
          </cell>
          <cell r="C4832">
            <v>1</v>
          </cell>
          <cell r="D4832" t="str">
            <v>UND</v>
          </cell>
          <cell r="E4832">
            <v>20.25</v>
          </cell>
          <cell r="F4832">
            <v>3.645</v>
          </cell>
          <cell r="G4832">
            <v>20.25</v>
          </cell>
          <cell r="H4832">
            <v>3.65</v>
          </cell>
        </row>
        <row r="4833">
          <cell r="B4833" t="str">
            <v>Sifón 1-1/4" PVC</v>
          </cell>
          <cell r="C4833">
            <v>1</v>
          </cell>
          <cell r="D4833" t="str">
            <v>UND</v>
          </cell>
          <cell r="E4833">
            <v>101.25</v>
          </cell>
          <cell r="F4833">
            <v>18.224999999999998</v>
          </cell>
          <cell r="G4833">
            <v>101.25</v>
          </cell>
          <cell r="H4833">
            <v>18.23</v>
          </cell>
        </row>
        <row r="4834">
          <cell r="B4834" t="str">
            <v>Desague sencillo para fregadero PVC</v>
          </cell>
          <cell r="C4834">
            <v>1</v>
          </cell>
          <cell r="D4834" t="str">
            <v>UND</v>
          </cell>
          <cell r="E4834">
            <v>93.22</v>
          </cell>
          <cell r="F4834">
            <v>16.779599999999999</v>
          </cell>
          <cell r="G4834">
            <v>93.22</v>
          </cell>
          <cell r="H4834">
            <v>16.78</v>
          </cell>
        </row>
        <row r="4835">
          <cell r="B4835" t="str">
            <v>Reducción 2" a 1-1/4" PVC drenaje</v>
          </cell>
          <cell r="C4835">
            <v>1</v>
          </cell>
          <cell r="D4835" t="str">
            <v>UND</v>
          </cell>
          <cell r="E4835">
            <v>25</v>
          </cell>
          <cell r="F4835">
            <v>4.5</v>
          </cell>
          <cell r="G4835">
            <v>25</v>
          </cell>
          <cell r="H4835">
            <v>4.5</v>
          </cell>
        </row>
        <row r="4836">
          <cell r="A4836" t="str">
            <v>CE002</v>
          </cell>
          <cell r="B4836" t="str">
            <v>Cemento blanco</v>
          </cell>
          <cell r="C4836">
            <v>0.05</v>
          </cell>
          <cell r="D4836" t="str">
            <v>FDA</v>
          </cell>
          <cell r="E4836">
            <v>899.57627118644075</v>
          </cell>
          <cell r="F4836">
            <v>161.92372881355934</v>
          </cell>
          <cell r="G4836">
            <v>44.98</v>
          </cell>
          <cell r="H4836">
            <v>8.1</v>
          </cell>
        </row>
        <row r="4837">
          <cell r="B4837" t="str">
            <v xml:space="preserve">Teflón </v>
          </cell>
          <cell r="C4837">
            <v>0.25</v>
          </cell>
          <cell r="D4837" t="str">
            <v>UND</v>
          </cell>
          <cell r="E4837">
            <v>18.64</v>
          </cell>
          <cell r="F4837">
            <v>3.3552</v>
          </cell>
          <cell r="G4837">
            <v>4.66</v>
          </cell>
          <cell r="H4837">
            <v>0.84</v>
          </cell>
        </row>
        <row r="4838">
          <cell r="B4838" t="str">
            <v>Silicón antihongos fijación fregadero</v>
          </cell>
          <cell r="C4838">
            <v>1</v>
          </cell>
          <cell r="D4838" t="str">
            <v>UND</v>
          </cell>
          <cell r="E4838">
            <v>239.4</v>
          </cell>
          <cell r="F4838">
            <v>43.091999999999999</v>
          </cell>
          <cell r="G4838">
            <v>239.4</v>
          </cell>
          <cell r="H4838">
            <v>43.09</v>
          </cell>
        </row>
        <row r="4839">
          <cell r="B4839" t="str">
            <v>Salida Agua Potable 1/2" Poliestileno 18mm</v>
          </cell>
          <cell r="C4839">
            <v>2</v>
          </cell>
          <cell r="D4839" t="str">
            <v>UND</v>
          </cell>
          <cell r="E4839">
            <v>1638.14</v>
          </cell>
          <cell r="F4839">
            <v>294.86520000000002</v>
          </cell>
          <cell r="G4839">
            <v>3276.28</v>
          </cell>
          <cell r="H4839">
            <v>589.73</v>
          </cell>
        </row>
        <row r="4840">
          <cell r="B4840" t="str">
            <v>Salida Sanitaria A.N. 2" Aérea</v>
          </cell>
          <cell r="C4840">
            <v>1</v>
          </cell>
          <cell r="D4840" t="str">
            <v>UND</v>
          </cell>
          <cell r="E4840">
            <v>1523.8</v>
          </cell>
          <cell r="F4840">
            <v>274.28399999999999</v>
          </cell>
          <cell r="G4840">
            <v>1523.8</v>
          </cell>
          <cell r="H4840">
            <v>274.27999999999997</v>
          </cell>
        </row>
        <row r="4841">
          <cell r="B4841" t="str">
            <v>Mano de obra</v>
          </cell>
        </row>
        <row r="4842">
          <cell r="B4842" t="str">
            <v>Mano de Obra Instalación fregadero sencillo</v>
          </cell>
          <cell r="C4842">
            <v>1</v>
          </cell>
          <cell r="D4842" t="str">
            <v>UND</v>
          </cell>
          <cell r="E4842">
            <v>1590</v>
          </cell>
          <cell r="F4842">
            <v>0</v>
          </cell>
          <cell r="G4842">
            <v>1590</v>
          </cell>
          <cell r="H4842">
            <v>0</v>
          </cell>
        </row>
        <row r="4843">
          <cell r="B4843" t="str">
            <v>Total/UND</v>
          </cell>
          <cell r="G4843">
            <v>15291.72</v>
          </cell>
          <cell r="H4843">
            <v>2466.3199999999997</v>
          </cell>
          <cell r="I4843">
            <v>17758.04</v>
          </cell>
        </row>
        <row r="4845">
          <cell r="A4845">
            <v>116.25000000000013</v>
          </cell>
          <cell r="B4845" t="str">
            <v>FREGADERO ACERO INOX. DOBLE + SALIDAS</v>
          </cell>
          <cell r="C4845">
            <v>1</v>
          </cell>
          <cell r="D4845" t="str">
            <v>UND</v>
          </cell>
          <cell r="G4845">
            <v>17283.41</v>
          </cell>
          <cell r="H4845">
            <v>2776.7199999999993</v>
          </cell>
          <cell r="I4845">
            <v>20060.129999999997</v>
          </cell>
        </row>
        <row r="4846">
          <cell r="B4846" t="str">
            <v>Fregadero Acero Inoxidable doble + salidas</v>
          </cell>
        </row>
        <row r="4847">
          <cell r="B4847" t="str">
            <v>Volumen Análisis</v>
          </cell>
          <cell r="C4847">
            <v>1</v>
          </cell>
          <cell r="D4847" t="str">
            <v>UND</v>
          </cell>
        </row>
        <row r="4848">
          <cell r="B4848" t="str">
            <v>Materiales y Equipos</v>
          </cell>
        </row>
        <row r="4849">
          <cell r="B4849" t="str">
            <v>Niple Cromado 1/2" x 3"</v>
          </cell>
          <cell r="C4849">
            <v>2</v>
          </cell>
          <cell r="D4849" t="str">
            <v>UND</v>
          </cell>
          <cell r="E4849">
            <v>41.53</v>
          </cell>
          <cell r="F4849">
            <v>7.4753999999999996</v>
          </cell>
          <cell r="G4849">
            <v>83.06</v>
          </cell>
          <cell r="H4849">
            <v>14.95</v>
          </cell>
        </row>
        <row r="4850">
          <cell r="B4850" t="str">
            <v>Cubrefalta cromado 1/2"</v>
          </cell>
          <cell r="C4850">
            <v>2</v>
          </cell>
          <cell r="D4850" t="str">
            <v>UND</v>
          </cell>
          <cell r="E4850">
            <v>16.100000000000001</v>
          </cell>
          <cell r="F4850">
            <v>2.8980000000000001</v>
          </cell>
          <cell r="G4850">
            <v>32.200000000000003</v>
          </cell>
          <cell r="H4850">
            <v>5.8</v>
          </cell>
        </row>
        <row r="4851">
          <cell r="B4851" t="str">
            <v>Llave Angular 1/2" a 3/8"</v>
          </cell>
          <cell r="C4851">
            <v>2</v>
          </cell>
          <cell r="D4851" t="str">
            <v>UND</v>
          </cell>
          <cell r="E4851">
            <v>145.76</v>
          </cell>
          <cell r="F4851">
            <v>26.236799999999999</v>
          </cell>
          <cell r="G4851">
            <v>291.52</v>
          </cell>
          <cell r="H4851">
            <v>52.47</v>
          </cell>
        </row>
        <row r="4852">
          <cell r="B4852" t="str">
            <v>Manguera flexible fregadero inox. 3/8" Eastman</v>
          </cell>
          <cell r="C4852">
            <v>2</v>
          </cell>
          <cell r="D4852" t="str">
            <v>UND</v>
          </cell>
          <cell r="E4852">
            <v>216.1</v>
          </cell>
          <cell r="F4852">
            <v>38.897999999999996</v>
          </cell>
          <cell r="G4852">
            <v>432.2</v>
          </cell>
          <cell r="H4852">
            <v>77.8</v>
          </cell>
        </row>
        <row r="4853">
          <cell r="B4853" t="str">
            <v xml:space="preserve">Fregadero Acero Inox. Doble 3H 22.7" x 33" </v>
          </cell>
          <cell r="C4853">
            <v>1</v>
          </cell>
          <cell r="D4853" t="str">
            <v>UND</v>
          </cell>
          <cell r="E4853">
            <v>2538.14</v>
          </cell>
          <cell r="F4853">
            <v>456.86519999999996</v>
          </cell>
          <cell r="G4853">
            <v>2538.14</v>
          </cell>
          <cell r="H4853">
            <v>456.87</v>
          </cell>
        </row>
        <row r="4854">
          <cell r="B4854" t="str">
            <v>Mezcladora para fregadero cromo Deluxe</v>
          </cell>
          <cell r="C4854">
            <v>1</v>
          </cell>
          <cell r="D4854" t="str">
            <v>UND</v>
          </cell>
          <cell r="E4854">
            <v>6233.9</v>
          </cell>
          <cell r="F4854">
            <v>1122.1019999999999</v>
          </cell>
          <cell r="G4854">
            <v>6233.9</v>
          </cell>
          <cell r="H4854">
            <v>1122.0999999999999</v>
          </cell>
        </row>
        <row r="4855">
          <cell r="B4855" t="str">
            <v>Boquilla para fregadero cromada</v>
          </cell>
          <cell r="C4855">
            <v>2</v>
          </cell>
          <cell r="D4855" t="str">
            <v>UND</v>
          </cell>
          <cell r="E4855">
            <v>202.54</v>
          </cell>
          <cell r="F4855">
            <v>36.4572</v>
          </cell>
          <cell r="G4855">
            <v>405.08</v>
          </cell>
          <cell r="H4855">
            <v>72.91</v>
          </cell>
        </row>
        <row r="4856">
          <cell r="B4856" t="str">
            <v>Cola Extensora 1-1/4" PVC</v>
          </cell>
          <cell r="C4856">
            <v>2</v>
          </cell>
          <cell r="D4856" t="str">
            <v>UND</v>
          </cell>
          <cell r="E4856">
            <v>20.25</v>
          </cell>
          <cell r="F4856">
            <v>3.645</v>
          </cell>
          <cell r="G4856">
            <v>40.5</v>
          </cell>
          <cell r="H4856">
            <v>7.29</v>
          </cell>
        </row>
        <row r="4857">
          <cell r="B4857" t="str">
            <v>Sifón 1-1/4" PVC</v>
          </cell>
          <cell r="C4857">
            <v>1</v>
          </cell>
          <cell r="D4857" t="str">
            <v>UND</v>
          </cell>
          <cell r="E4857">
            <v>101.25</v>
          </cell>
          <cell r="F4857">
            <v>18.224999999999998</v>
          </cell>
          <cell r="G4857">
            <v>101.25</v>
          </cell>
          <cell r="H4857">
            <v>18.23</v>
          </cell>
        </row>
        <row r="4858">
          <cell r="B4858" t="str">
            <v>Desague Doble para fregadero PVC</v>
          </cell>
          <cell r="C4858">
            <v>1</v>
          </cell>
          <cell r="D4858" t="str">
            <v>UND</v>
          </cell>
          <cell r="E4858">
            <v>154.24</v>
          </cell>
          <cell r="F4858">
            <v>27.763200000000001</v>
          </cell>
          <cell r="G4858">
            <v>154.24</v>
          </cell>
          <cell r="H4858">
            <v>27.76</v>
          </cell>
        </row>
        <row r="4859">
          <cell r="B4859" t="str">
            <v>Reducción 2" a 1-1/4" PVC drenaje</v>
          </cell>
          <cell r="C4859">
            <v>1</v>
          </cell>
          <cell r="D4859" t="str">
            <v>UND</v>
          </cell>
          <cell r="E4859">
            <v>25</v>
          </cell>
          <cell r="F4859">
            <v>4.5</v>
          </cell>
          <cell r="G4859">
            <v>25</v>
          </cell>
          <cell r="H4859">
            <v>4.5</v>
          </cell>
        </row>
        <row r="4860">
          <cell r="A4860" t="str">
            <v>CE002</v>
          </cell>
          <cell r="B4860" t="str">
            <v>Cemento blanco</v>
          </cell>
          <cell r="C4860">
            <v>0.05</v>
          </cell>
          <cell r="D4860" t="str">
            <v>FDA</v>
          </cell>
          <cell r="E4860">
            <v>899.57627118644075</v>
          </cell>
          <cell r="F4860">
            <v>161.92372881355934</v>
          </cell>
          <cell r="G4860">
            <v>44.98</v>
          </cell>
          <cell r="H4860">
            <v>8.1</v>
          </cell>
        </row>
        <row r="4861">
          <cell r="B4861" t="str">
            <v xml:space="preserve">Teflón </v>
          </cell>
          <cell r="C4861">
            <v>0.25</v>
          </cell>
          <cell r="D4861" t="str">
            <v>UND</v>
          </cell>
          <cell r="E4861">
            <v>18.64</v>
          </cell>
          <cell r="F4861">
            <v>3.3552</v>
          </cell>
          <cell r="G4861">
            <v>4.66</v>
          </cell>
          <cell r="H4861">
            <v>0.84</v>
          </cell>
        </row>
        <row r="4862">
          <cell r="B4862" t="str">
            <v>Silicón antihongos fijación fregadero</v>
          </cell>
          <cell r="C4862">
            <v>1</v>
          </cell>
          <cell r="D4862" t="str">
            <v>UND</v>
          </cell>
          <cell r="E4862">
            <v>239.4</v>
          </cell>
          <cell r="F4862">
            <v>43.091999999999999</v>
          </cell>
          <cell r="G4862">
            <v>239.4</v>
          </cell>
          <cell r="H4862">
            <v>43.09</v>
          </cell>
        </row>
        <row r="4863">
          <cell r="B4863" t="str">
            <v>Salida Agua Potable 1/2" Poliestileno 18mm</v>
          </cell>
          <cell r="C4863">
            <v>2</v>
          </cell>
          <cell r="D4863" t="str">
            <v>UND</v>
          </cell>
          <cell r="E4863">
            <v>1638.14</v>
          </cell>
          <cell r="F4863">
            <v>294.86520000000002</v>
          </cell>
          <cell r="G4863">
            <v>3276.28</v>
          </cell>
          <cell r="H4863">
            <v>589.73</v>
          </cell>
        </row>
        <row r="4864">
          <cell r="B4864" t="str">
            <v>Salida Sanitaria A.N. 2" Aérea</v>
          </cell>
          <cell r="C4864">
            <v>1</v>
          </cell>
          <cell r="D4864" t="str">
            <v>UND</v>
          </cell>
          <cell r="E4864">
            <v>1523.8</v>
          </cell>
          <cell r="F4864">
            <v>274.28399999999999</v>
          </cell>
          <cell r="G4864">
            <v>1523.8</v>
          </cell>
          <cell r="H4864">
            <v>274.27999999999997</v>
          </cell>
        </row>
        <row r="4865">
          <cell r="B4865" t="str">
            <v>Mano de obra</v>
          </cell>
        </row>
        <row r="4866">
          <cell r="B4866" t="str">
            <v>Mano de Obra Instalación fregadero sencillo</v>
          </cell>
          <cell r="C4866">
            <v>1</v>
          </cell>
          <cell r="D4866" t="str">
            <v>UND</v>
          </cell>
          <cell r="E4866">
            <v>1857.2</v>
          </cell>
          <cell r="F4866">
            <v>0</v>
          </cell>
          <cell r="G4866">
            <v>1857.2</v>
          </cell>
          <cell r="H4866">
            <v>0</v>
          </cell>
        </row>
        <row r="4867">
          <cell r="B4867" t="str">
            <v>Total/UND</v>
          </cell>
          <cell r="G4867">
            <v>17283.41</v>
          </cell>
          <cell r="H4867">
            <v>2776.7199999999993</v>
          </cell>
          <cell r="I4867">
            <v>20060.129999999997</v>
          </cell>
        </row>
        <row r="4869">
          <cell r="A4869">
            <v>116.26000000000013</v>
          </cell>
          <cell r="B4869" t="str">
            <v>FREGADERO ACERO INOX. SENCILLO SIN SALIDAS</v>
          </cell>
          <cell r="C4869">
            <v>1</v>
          </cell>
          <cell r="D4869" t="str">
            <v>UND</v>
          </cell>
          <cell r="G4869">
            <v>10491.64</v>
          </cell>
          <cell r="H4869">
            <v>1602.3099999999997</v>
          </cell>
          <cell r="I4869">
            <v>12093.949999999999</v>
          </cell>
        </row>
        <row r="4870">
          <cell r="B4870" t="str">
            <v>Fregadero Acero Inoxidable sencillo sin salidas</v>
          </cell>
        </row>
        <row r="4871">
          <cell r="B4871" t="str">
            <v>Volumen Análisis</v>
          </cell>
          <cell r="C4871">
            <v>1</v>
          </cell>
          <cell r="D4871" t="str">
            <v>UND</v>
          </cell>
        </row>
        <row r="4872">
          <cell r="B4872" t="str">
            <v>Materiales y Equipos</v>
          </cell>
        </row>
        <row r="4873">
          <cell r="B4873" t="str">
            <v>Niple Cromado 1/2" x 3"</v>
          </cell>
          <cell r="C4873">
            <v>2</v>
          </cell>
          <cell r="D4873" t="str">
            <v>UND</v>
          </cell>
          <cell r="E4873">
            <v>41.53</v>
          </cell>
          <cell r="F4873">
            <v>7.4753999999999996</v>
          </cell>
          <cell r="G4873">
            <v>83.06</v>
          </cell>
          <cell r="H4873">
            <v>14.95</v>
          </cell>
        </row>
        <row r="4874">
          <cell r="B4874" t="str">
            <v>Cubrefalta cromado 1/2"</v>
          </cell>
          <cell r="C4874">
            <v>2</v>
          </cell>
          <cell r="D4874" t="str">
            <v>UND</v>
          </cell>
          <cell r="E4874">
            <v>16.100000000000001</v>
          </cell>
          <cell r="F4874">
            <v>2.8980000000000001</v>
          </cell>
          <cell r="G4874">
            <v>32.200000000000003</v>
          </cell>
          <cell r="H4874">
            <v>5.8</v>
          </cell>
        </row>
        <row r="4875">
          <cell r="B4875" t="str">
            <v>Llave Angular 1/2" a 3/8"</v>
          </cell>
          <cell r="C4875">
            <v>2</v>
          </cell>
          <cell r="D4875" t="str">
            <v>UND</v>
          </cell>
          <cell r="E4875">
            <v>145.76</v>
          </cell>
          <cell r="F4875">
            <v>26.236799999999999</v>
          </cell>
          <cell r="G4875">
            <v>291.52</v>
          </cell>
          <cell r="H4875">
            <v>52.47</v>
          </cell>
        </row>
        <row r="4876">
          <cell r="B4876" t="str">
            <v>Manguera flexible fregadero inox. 3/8" Eastman</v>
          </cell>
          <cell r="C4876">
            <v>2</v>
          </cell>
          <cell r="D4876" t="str">
            <v>UND</v>
          </cell>
          <cell r="E4876">
            <v>216.1</v>
          </cell>
          <cell r="F4876">
            <v>38.897999999999996</v>
          </cell>
          <cell r="G4876">
            <v>432.2</v>
          </cell>
          <cell r="H4876">
            <v>77.8</v>
          </cell>
        </row>
        <row r="4877">
          <cell r="B4877" t="str">
            <v xml:space="preserve">Fregadero Acero Inox. sencillo 25"x22" 3H </v>
          </cell>
          <cell r="C4877">
            <v>1</v>
          </cell>
          <cell r="D4877" t="str">
            <v>UND</v>
          </cell>
          <cell r="E4877">
            <v>1097.46</v>
          </cell>
          <cell r="F4877">
            <v>197.5428</v>
          </cell>
          <cell r="G4877">
            <v>1097.46</v>
          </cell>
          <cell r="H4877">
            <v>197.54</v>
          </cell>
        </row>
        <row r="4878">
          <cell r="B4878" t="str">
            <v>Mezcladora para fregadero cromo Deluxe</v>
          </cell>
          <cell r="C4878">
            <v>1</v>
          </cell>
          <cell r="D4878" t="str">
            <v>UND</v>
          </cell>
          <cell r="E4878">
            <v>6233.9</v>
          </cell>
          <cell r="F4878">
            <v>1122.1019999999999</v>
          </cell>
          <cell r="G4878">
            <v>6233.9</v>
          </cell>
          <cell r="H4878">
            <v>1122.0999999999999</v>
          </cell>
        </row>
        <row r="4879">
          <cell r="B4879" t="str">
            <v>Boquilla para fregadero cromada</v>
          </cell>
          <cell r="C4879">
            <v>1</v>
          </cell>
          <cell r="D4879" t="str">
            <v>UND</v>
          </cell>
          <cell r="E4879">
            <v>202.54</v>
          </cell>
          <cell r="F4879">
            <v>36.4572</v>
          </cell>
          <cell r="G4879">
            <v>202.54</v>
          </cell>
          <cell r="H4879">
            <v>36.46</v>
          </cell>
        </row>
        <row r="4880">
          <cell r="B4880" t="str">
            <v>Cola Extensora 1-1/4" PVC</v>
          </cell>
          <cell r="C4880">
            <v>1</v>
          </cell>
          <cell r="D4880" t="str">
            <v>UND</v>
          </cell>
          <cell r="E4880">
            <v>20.25</v>
          </cell>
          <cell r="F4880">
            <v>3.645</v>
          </cell>
          <cell r="G4880">
            <v>20.25</v>
          </cell>
          <cell r="H4880">
            <v>3.65</v>
          </cell>
        </row>
        <row r="4881">
          <cell r="B4881" t="str">
            <v>Sifón 1-1/4" PVC</v>
          </cell>
          <cell r="C4881">
            <v>1</v>
          </cell>
          <cell r="D4881" t="str">
            <v>UND</v>
          </cell>
          <cell r="E4881">
            <v>101.25</v>
          </cell>
          <cell r="F4881">
            <v>18.224999999999998</v>
          </cell>
          <cell r="G4881">
            <v>101.25</v>
          </cell>
          <cell r="H4881">
            <v>18.23</v>
          </cell>
        </row>
        <row r="4882">
          <cell r="B4882" t="str">
            <v>Desague sencillo para fregadero PVC</v>
          </cell>
          <cell r="C4882">
            <v>1</v>
          </cell>
          <cell r="D4882" t="str">
            <v>UND</v>
          </cell>
          <cell r="E4882">
            <v>93.22</v>
          </cell>
          <cell r="F4882">
            <v>16.779599999999999</v>
          </cell>
          <cell r="G4882">
            <v>93.22</v>
          </cell>
          <cell r="H4882">
            <v>16.78</v>
          </cell>
        </row>
        <row r="4883">
          <cell r="B4883" t="str">
            <v>Reducción 2" a 1-1/4" PVC drenaje</v>
          </cell>
          <cell r="C4883">
            <v>1</v>
          </cell>
          <cell r="D4883" t="str">
            <v>UND</v>
          </cell>
          <cell r="E4883">
            <v>25</v>
          </cell>
          <cell r="F4883">
            <v>4.5</v>
          </cell>
          <cell r="G4883">
            <v>25</v>
          </cell>
          <cell r="H4883">
            <v>4.5</v>
          </cell>
        </row>
        <row r="4884">
          <cell r="A4884" t="str">
            <v>CE002</v>
          </cell>
          <cell r="B4884" t="str">
            <v>Cemento blanco</v>
          </cell>
          <cell r="C4884">
            <v>0.05</v>
          </cell>
          <cell r="D4884" t="str">
            <v>FDA</v>
          </cell>
          <cell r="E4884">
            <v>899.57627118644075</v>
          </cell>
          <cell r="F4884">
            <v>161.92372881355934</v>
          </cell>
          <cell r="G4884">
            <v>44.98</v>
          </cell>
          <cell r="H4884">
            <v>8.1</v>
          </cell>
        </row>
        <row r="4885">
          <cell r="B4885" t="str">
            <v xml:space="preserve">Teflón </v>
          </cell>
          <cell r="C4885">
            <v>0.25</v>
          </cell>
          <cell r="D4885" t="str">
            <v>UND</v>
          </cell>
          <cell r="E4885">
            <v>18.64</v>
          </cell>
          <cell r="F4885">
            <v>3.3552</v>
          </cell>
          <cell r="G4885">
            <v>4.66</v>
          </cell>
          <cell r="H4885">
            <v>0.84</v>
          </cell>
        </row>
        <row r="4886">
          <cell r="B4886" t="str">
            <v>Silicón antihongos fijación fregadero</v>
          </cell>
          <cell r="C4886">
            <v>1</v>
          </cell>
          <cell r="D4886" t="str">
            <v>UND</v>
          </cell>
          <cell r="E4886">
            <v>239.4</v>
          </cell>
          <cell r="F4886">
            <v>43.091999999999999</v>
          </cell>
          <cell r="G4886">
            <v>239.4</v>
          </cell>
          <cell r="H4886">
            <v>43.09</v>
          </cell>
        </row>
        <row r="4887">
          <cell r="B4887" t="str">
            <v>Mano de obra</v>
          </cell>
        </row>
        <row r="4888">
          <cell r="B4888" t="str">
            <v>Mano de Obra Instalación fregadero sencillo</v>
          </cell>
          <cell r="C4888">
            <v>1</v>
          </cell>
          <cell r="D4888" t="str">
            <v>UND</v>
          </cell>
          <cell r="E4888">
            <v>1590</v>
          </cell>
          <cell r="F4888">
            <v>0</v>
          </cell>
          <cell r="G4888">
            <v>1590</v>
          </cell>
          <cell r="H4888">
            <v>0</v>
          </cell>
        </row>
        <row r="4889">
          <cell r="B4889" t="str">
            <v>Total/UND</v>
          </cell>
          <cell r="G4889">
            <v>10491.64</v>
          </cell>
          <cell r="H4889">
            <v>1602.3099999999997</v>
          </cell>
          <cell r="I4889">
            <v>12093.949999999999</v>
          </cell>
        </row>
        <row r="4891">
          <cell r="A4891">
            <v>116.27000000000014</v>
          </cell>
          <cell r="B4891" t="str">
            <v>FREGADERO ACERO INOX. DOBLE SIN SALIDAS</v>
          </cell>
          <cell r="C4891">
            <v>1</v>
          </cell>
          <cell r="D4891" t="str">
            <v>UND</v>
          </cell>
          <cell r="G4891">
            <v>12483.33</v>
          </cell>
          <cell r="H4891">
            <v>1912.7099999999996</v>
          </cell>
          <cell r="I4891">
            <v>14396.039999999999</v>
          </cell>
        </row>
        <row r="4892">
          <cell r="B4892" t="str">
            <v>Fregadero Acero Inoxidable doble sin salidas</v>
          </cell>
        </row>
        <row r="4893">
          <cell r="B4893" t="str">
            <v>Volumen Análisis</v>
          </cell>
          <cell r="C4893">
            <v>1</v>
          </cell>
          <cell r="D4893" t="str">
            <v>UND</v>
          </cell>
        </row>
        <row r="4894">
          <cell r="B4894" t="str">
            <v>Materiales y Equipos</v>
          </cell>
        </row>
        <row r="4895">
          <cell r="B4895" t="str">
            <v>Niple Cromado 1/2" x 3"</v>
          </cell>
          <cell r="C4895">
            <v>2</v>
          </cell>
          <cell r="D4895" t="str">
            <v>UND</v>
          </cell>
          <cell r="E4895">
            <v>41.53</v>
          </cell>
          <cell r="F4895">
            <v>7.4753999999999996</v>
          </cell>
          <cell r="G4895">
            <v>83.06</v>
          </cell>
          <cell r="H4895">
            <v>14.95</v>
          </cell>
        </row>
        <row r="4896">
          <cell r="B4896" t="str">
            <v>Cubrefalta cromado 1/2"</v>
          </cell>
          <cell r="C4896">
            <v>2</v>
          </cell>
          <cell r="D4896" t="str">
            <v>UND</v>
          </cell>
          <cell r="E4896">
            <v>16.100000000000001</v>
          </cell>
          <cell r="F4896">
            <v>2.8980000000000001</v>
          </cell>
          <cell r="G4896">
            <v>32.200000000000003</v>
          </cell>
          <cell r="H4896">
            <v>5.8</v>
          </cell>
        </row>
        <row r="4897">
          <cell r="B4897" t="str">
            <v>Llave Angular 1/2" a 3/8"</v>
          </cell>
          <cell r="C4897">
            <v>2</v>
          </cell>
          <cell r="D4897" t="str">
            <v>UND</v>
          </cell>
          <cell r="E4897">
            <v>145.76</v>
          </cell>
          <cell r="F4897">
            <v>26.236799999999999</v>
          </cell>
          <cell r="G4897">
            <v>291.52</v>
          </cell>
          <cell r="H4897">
            <v>52.47</v>
          </cell>
        </row>
        <row r="4898">
          <cell r="B4898" t="str">
            <v>Manguera flexible fregadero inox. 3/8" Eastman</v>
          </cell>
          <cell r="C4898">
            <v>2</v>
          </cell>
          <cell r="D4898" t="str">
            <v>UND</v>
          </cell>
          <cell r="E4898">
            <v>216.1</v>
          </cell>
          <cell r="F4898">
            <v>38.897999999999996</v>
          </cell>
          <cell r="G4898">
            <v>432.2</v>
          </cell>
          <cell r="H4898">
            <v>77.8</v>
          </cell>
        </row>
        <row r="4899">
          <cell r="B4899" t="str">
            <v xml:space="preserve">Fregadero Acero Inox. Doble 3H 22.7" x 33" </v>
          </cell>
          <cell r="C4899">
            <v>1</v>
          </cell>
          <cell r="D4899" t="str">
            <v>UND</v>
          </cell>
          <cell r="E4899">
            <v>2538.14</v>
          </cell>
          <cell r="F4899">
            <v>456.86519999999996</v>
          </cell>
          <cell r="G4899">
            <v>2538.14</v>
          </cell>
          <cell r="H4899">
            <v>456.87</v>
          </cell>
        </row>
        <row r="4900">
          <cell r="B4900" t="str">
            <v>Mezcladora para fregadero cromo Deluxe</v>
          </cell>
          <cell r="C4900">
            <v>1</v>
          </cell>
          <cell r="D4900" t="str">
            <v>UND</v>
          </cell>
          <cell r="E4900">
            <v>6233.9</v>
          </cell>
          <cell r="F4900">
            <v>1122.1019999999999</v>
          </cell>
          <cell r="G4900">
            <v>6233.9</v>
          </cell>
          <cell r="H4900">
            <v>1122.0999999999999</v>
          </cell>
        </row>
        <row r="4901">
          <cell r="B4901" t="str">
            <v>Boquilla para fregadero cromada</v>
          </cell>
          <cell r="C4901">
            <v>2</v>
          </cell>
          <cell r="D4901" t="str">
            <v>UND</v>
          </cell>
          <cell r="E4901">
            <v>202.54</v>
          </cell>
          <cell r="F4901">
            <v>36.4572</v>
          </cell>
          <cell r="G4901">
            <v>405.08</v>
          </cell>
          <cell r="H4901">
            <v>72.91</v>
          </cell>
        </row>
        <row r="4902">
          <cell r="B4902" t="str">
            <v>Cola Extensora 1-1/4" PVC</v>
          </cell>
          <cell r="C4902">
            <v>2</v>
          </cell>
          <cell r="D4902" t="str">
            <v>UND</v>
          </cell>
          <cell r="E4902">
            <v>20.25</v>
          </cell>
          <cell r="F4902">
            <v>3.645</v>
          </cell>
          <cell r="G4902">
            <v>40.5</v>
          </cell>
          <cell r="H4902">
            <v>7.29</v>
          </cell>
        </row>
        <row r="4903">
          <cell r="B4903" t="str">
            <v>Sifón 1-1/4" PVC</v>
          </cell>
          <cell r="C4903">
            <v>1</v>
          </cell>
          <cell r="D4903" t="str">
            <v>UND</v>
          </cell>
          <cell r="E4903">
            <v>101.25</v>
          </cell>
          <cell r="F4903">
            <v>18.224999999999998</v>
          </cell>
          <cell r="G4903">
            <v>101.25</v>
          </cell>
          <cell r="H4903">
            <v>18.23</v>
          </cell>
        </row>
        <row r="4904">
          <cell r="B4904" t="str">
            <v>Desague Doble para fregadero PVC</v>
          </cell>
          <cell r="C4904">
            <v>1</v>
          </cell>
          <cell r="D4904" t="str">
            <v>UND</v>
          </cell>
          <cell r="E4904">
            <v>154.24</v>
          </cell>
          <cell r="F4904">
            <v>27.763200000000001</v>
          </cell>
          <cell r="G4904">
            <v>154.24</v>
          </cell>
          <cell r="H4904">
            <v>27.76</v>
          </cell>
        </row>
        <row r="4905">
          <cell r="B4905" t="str">
            <v>Reducción 2" a 1-1/4" PVC drenaje</v>
          </cell>
          <cell r="C4905">
            <v>1</v>
          </cell>
          <cell r="D4905" t="str">
            <v>UND</v>
          </cell>
          <cell r="E4905">
            <v>25</v>
          </cell>
          <cell r="F4905">
            <v>4.5</v>
          </cell>
          <cell r="G4905">
            <v>25</v>
          </cell>
          <cell r="H4905">
            <v>4.5</v>
          </cell>
        </row>
        <row r="4906">
          <cell r="A4906" t="str">
            <v>CE002</v>
          </cell>
          <cell r="B4906" t="str">
            <v>Cemento blanco</v>
          </cell>
          <cell r="C4906">
            <v>0.05</v>
          </cell>
          <cell r="D4906" t="str">
            <v>FDA</v>
          </cell>
          <cell r="E4906">
            <v>899.57627118644075</v>
          </cell>
          <cell r="F4906">
            <v>161.92372881355934</v>
          </cell>
          <cell r="G4906">
            <v>44.98</v>
          </cell>
          <cell r="H4906">
            <v>8.1</v>
          </cell>
        </row>
        <row r="4907">
          <cell r="B4907" t="str">
            <v xml:space="preserve">Teflón </v>
          </cell>
          <cell r="C4907">
            <v>0.25</v>
          </cell>
          <cell r="D4907" t="str">
            <v>UND</v>
          </cell>
          <cell r="E4907">
            <v>18.64</v>
          </cell>
          <cell r="F4907">
            <v>3.3552</v>
          </cell>
          <cell r="G4907">
            <v>4.66</v>
          </cell>
          <cell r="H4907">
            <v>0.84</v>
          </cell>
        </row>
        <row r="4908">
          <cell r="B4908" t="str">
            <v>Silicón antihongos fijación fregadero</v>
          </cell>
          <cell r="C4908">
            <v>1</v>
          </cell>
          <cell r="D4908" t="str">
            <v>UND</v>
          </cell>
          <cell r="E4908">
            <v>239.4</v>
          </cell>
          <cell r="F4908">
            <v>43.091999999999999</v>
          </cell>
          <cell r="G4908">
            <v>239.4</v>
          </cell>
          <cell r="H4908">
            <v>43.09</v>
          </cell>
        </row>
        <row r="4909">
          <cell r="B4909" t="str">
            <v>Mano de obra</v>
          </cell>
        </row>
        <row r="4910">
          <cell r="B4910" t="str">
            <v>Mano de Obra Instalación fregadero sencillo</v>
          </cell>
          <cell r="C4910">
            <v>1</v>
          </cell>
          <cell r="D4910" t="str">
            <v>UND</v>
          </cell>
          <cell r="E4910">
            <v>1857.2</v>
          </cell>
          <cell r="F4910">
            <v>0</v>
          </cell>
          <cell r="G4910">
            <v>1857.2</v>
          </cell>
          <cell r="H4910">
            <v>0</v>
          </cell>
        </row>
        <row r="4911">
          <cell r="B4911" t="str">
            <v>Total/UND</v>
          </cell>
          <cell r="G4911">
            <v>12483.33</v>
          </cell>
          <cell r="H4911">
            <v>1912.7099999999996</v>
          </cell>
          <cell r="I4911">
            <v>14396.039999999999</v>
          </cell>
        </row>
        <row r="4913">
          <cell r="A4913">
            <v>116.28000000000014</v>
          </cell>
          <cell r="B4913" t="str">
            <v>DUCHA SENCILLA LLAVE EMP. + SALIDAS AP y AN</v>
          </cell>
          <cell r="C4913">
            <v>1</v>
          </cell>
          <cell r="D4913" t="str">
            <v>UND</v>
          </cell>
          <cell r="G4913">
            <v>7784.06</v>
          </cell>
          <cell r="H4913">
            <v>1210.5700000000002</v>
          </cell>
          <cell r="I4913">
            <v>8994.630000000001</v>
          </cell>
        </row>
        <row r="4914">
          <cell r="B4914" t="str">
            <v>Ducha sencilla mezcladora empotrada + salidas</v>
          </cell>
        </row>
        <row r="4915">
          <cell r="B4915" t="str">
            <v>Volumen Análisis</v>
          </cell>
          <cell r="C4915">
            <v>1</v>
          </cell>
          <cell r="D4915" t="str">
            <v>UND</v>
          </cell>
        </row>
        <row r="4916">
          <cell r="B4916" t="str">
            <v>Materiales y Equipos</v>
          </cell>
        </row>
        <row r="4917">
          <cell r="B4917" t="str">
            <v>Cubrefalta cromado 1/2"</v>
          </cell>
          <cell r="C4917">
            <v>1</v>
          </cell>
          <cell r="D4917" t="str">
            <v>UND</v>
          </cell>
          <cell r="E4917">
            <v>16.100000000000001</v>
          </cell>
          <cell r="F4917">
            <v>2.8980000000000001</v>
          </cell>
          <cell r="G4917">
            <v>16.100000000000001</v>
          </cell>
          <cell r="H4917">
            <v>2.9</v>
          </cell>
        </row>
        <row r="4918">
          <cell r="B4918" t="str">
            <v>Roceador de ducha Genebre</v>
          </cell>
          <cell r="C4918">
            <v>1</v>
          </cell>
          <cell r="D4918" t="str">
            <v>UND</v>
          </cell>
          <cell r="E4918">
            <v>1038.1400000000001</v>
          </cell>
          <cell r="F4918">
            <v>186.86520000000002</v>
          </cell>
          <cell r="G4918">
            <v>1038.1400000000001</v>
          </cell>
          <cell r="H4918">
            <v>186.87</v>
          </cell>
        </row>
        <row r="4919">
          <cell r="B4919" t="str">
            <v>Llave de empotrar para ducha Sayco</v>
          </cell>
          <cell r="C4919">
            <v>1</v>
          </cell>
          <cell r="D4919" t="str">
            <v>UND</v>
          </cell>
          <cell r="E4919">
            <v>916.95</v>
          </cell>
          <cell r="F4919">
            <v>165.05100000000002</v>
          </cell>
          <cell r="G4919">
            <v>916.95</v>
          </cell>
          <cell r="H4919">
            <v>165.05</v>
          </cell>
        </row>
        <row r="4920">
          <cell r="B4920" t="str">
            <v>Desague de piso 2" parrilla zinc</v>
          </cell>
          <cell r="C4920">
            <v>1</v>
          </cell>
          <cell r="D4920" t="str">
            <v>UND</v>
          </cell>
          <cell r="E4920">
            <v>3066.31</v>
          </cell>
          <cell r="F4920">
            <v>551.93579999999997</v>
          </cell>
          <cell r="G4920">
            <v>3066.31</v>
          </cell>
          <cell r="H4920">
            <v>551.94000000000005</v>
          </cell>
        </row>
        <row r="4921">
          <cell r="A4921" t="str">
            <v>CE002</v>
          </cell>
          <cell r="B4921" t="str">
            <v>Cemento blanco</v>
          </cell>
          <cell r="C4921">
            <v>0.05</v>
          </cell>
          <cell r="D4921" t="str">
            <v>FDA</v>
          </cell>
          <cell r="E4921">
            <v>899.57627118644075</v>
          </cell>
          <cell r="F4921">
            <v>161.92372881355934</v>
          </cell>
          <cell r="G4921">
            <v>44.98</v>
          </cell>
          <cell r="H4921">
            <v>8.1</v>
          </cell>
        </row>
        <row r="4922">
          <cell r="B4922" t="str">
            <v xml:space="preserve">Teflón </v>
          </cell>
          <cell r="C4922">
            <v>0.25</v>
          </cell>
          <cell r="D4922" t="str">
            <v>UND</v>
          </cell>
          <cell r="E4922">
            <v>18.64</v>
          </cell>
          <cell r="F4922">
            <v>3.3552</v>
          </cell>
          <cell r="G4922">
            <v>4.66</v>
          </cell>
          <cell r="H4922">
            <v>0.84</v>
          </cell>
        </row>
        <row r="4923">
          <cell r="B4923" t="str">
            <v>Salida Agua Potable 1/2" Poliestileno 18mm</v>
          </cell>
          <cell r="C4923">
            <v>1</v>
          </cell>
          <cell r="D4923" t="str">
            <v>UND</v>
          </cell>
          <cell r="E4923">
            <v>1638.14</v>
          </cell>
          <cell r="F4923">
            <v>294.86520000000002</v>
          </cell>
          <cell r="G4923">
            <v>1638.14</v>
          </cell>
          <cell r="H4923">
            <v>294.87</v>
          </cell>
        </row>
        <row r="4924">
          <cell r="B4924" t="str">
            <v>Mano de obra</v>
          </cell>
        </row>
        <row r="4925">
          <cell r="B4925" t="str">
            <v>Mano de Obra Instalación llave empotrada</v>
          </cell>
          <cell r="C4925">
            <v>1</v>
          </cell>
          <cell r="D4925" t="str">
            <v>UND</v>
          </cell>
          <cell r="E4925">
            <v>529.39</v>
          </cell>
          <cell r="F4925">
            <v>0</v>
          </cell>
          <cell r="G4925">
            <v>529.39</v>
          </cell>
          <cell r="H4925">
            <v>0</v>
          </cell>
        </row>
        <row r="4926">
          <cell r="B4926" t="str">
            <v>Mano de Obra Instalación ducha</v>
          </cell>
          <cell r="C4926">
            <v>1</v>
          </cell>
          <cell r="D4926" t="str">
            <v>UND</v>
          </cell>
          <cell r="E4926">
            <v>529.39</v>
          </cell>
          <cell r="F4926">
            <v>0</v>
          </cell>
          <cell r="G4926">
            <v>529.39</v>
          </cell>
          <cell r="H4926">
            <v>0</v>
          </cell>
        </row>
        <row r="4927">
          <cell r="B4927" t="str">
            <v>Total/UND</v>
          </cell>
          <cell r="G4927">
            <v>7784.06</v>
          </cell>
          <cell r="H4927">
            <v>1210.5700000000002</v>
          </cell>
          <cell r="I4927">
            <v>8994.630000000001</v>
          </cell>
        </row>
        <row r="4929">
          <cell r="A4929">
            <v>116.29000000000015</v>
          </cell>
          <cell r="B4929" t="str">
            <v>DUCHA CON MEZCLADORA DE SUPERFICIE + SALIDAS AGUA POTABLE Y DESAGUE</v>
          </cell>
          <cell r="C4929">
            <v>1</v>
          </cell>
          <cell r="D4929" t="str">
            <v>UND</v>
          </cell>
          <cell r="G4929">
            <v>7325.3900000000012</v>
          </cell>
          <cell r="H4929">
            <v>1151.6099999999999</v>
          </cell>
          <cell r="I4929">
            <v>8477.0000000000018</v>
          </cell>
        </row>
        <row r="4930">
          <cell r="B4930" t="str">
            <v>Ducha Mezcladora de superficie + salidas</v>
          </cell>
        </row>
        <row r="4931">
          <cell r="B4931" t="str">
            <v>Volumen Análisis</v>
          </cell>
          <cell r="C4931">
            <v>1</v>
          </cell>
          <cell r="D4931" t="str">
            <v>UND</v>
          </cell>
        </row>
        <row r="4932">
          <cell r="B4932" t="str">
            <v>Materiales y Equipos</v>
          </cell>
        </row>
        <row r="4933">
          <cell r="B4933" t="str">
            <v>Coupling de 1/2" H.G.</v>
          </cell>
          <cell r="C4933">
            <v>2</v>
          </cell>
          <cell r="D4933" t="str">
            <v>UND</v>
          </cell>
          <cell r="E4933">
            <v>24</v>
          </cell>
          <cell r="F4933">
            <v>4.32</v>
          </cell>
          <cell r="G4933">
            <v>48</v>
          </cell>
          <cell r="H4933">
            <v>8.64</v>
          </cell>
        </row>
        <row r="4934">
          <cell r="B4934" t="str">
            <v>Mezcladora monomando Geneve de superficie</v>
          </cell>
          <cell r="C4934">
            <v>1</v>
          </cell>
          <cell r="D4934" t="str">
            <v>UND</v>
          </cell>
          <cell r="E4934">
            <v>1545.13</v>
          </cell>
          <cell r="F4934">
            <v>278.1234</v>
          </cell>
          <cell r="G4934">
            <v>1545.13</v>
          </cell>
          <cell r="H4934">
            <v>278.12</v>
          </cell>
        </row>
        <row r="4935">
          <cell r="B4935" t="str">
            <v xml:space="preserve">Teflón </v>
          </cell>
          <cell r="C4935">
            <v>0.25</v>
          </cell>
          <cell r="D4935" t="str">
            <v>UND</v>
          </cell>
          <cell r="E4935">
            <v>18.64</v>
          </cell>
          <cell r="F4935">
            <v>3.3552</v>
          </cell>
          <cell r="G4935">
            <v>4.66</v>
          </cell>
          <cell r="H4935">
            <v>0.84</v>
          </cell>
        </row>
        <row r="4936">
          <cell r="B4936" t="str">
            <v>Salida Agua Potable 1/2" Poliestileno 18mm</v>
          </cell>
          <cell r="C4936">
            <v>2</v>
          </cell>
          <cell r="D4936" t="str">
            <v>UND</v>
          </cell>
          <cell r="E4936">
            <v>1638.14</v>
          </cell>
          <cell r="F4936">
            <v>294.86520000000002</v>
          </cell>
          <cell r="G4936">
            <v>3276.28</v>
          </cell>
          <cell r="H4936">
            <v>589.73</v>
          </cell>
        </row>
        <row r="4937">
          <cell r="B4937" t="str">
            <v>Salida Sanitaria A.N. 2" Aérea</v>
          </cell>
          <cell r="C4937">
            <v>1</v>
          </cell>
          <cell r="D4937" t="str">
            <v>UND</v>
          </cell>
          <cell r="E4937">
            <v>1523.8</v>
          </cell>
          <cell r="F4937">
            <v>274.28399999999999</v>
          </cell>
          <cell r="G4937">
            <v>1523.8</v>
          </cell>
          <cell r="H4937">
            <v>274.27999999999997</v>
          </cell>
        </row>
        <row r="4938">
          <cell r="B4938" t="str">
            <v>Mano de obra</v>
          </cell>
        </row>
        <row r="4939">
          <cell r="B4939" t="str">
            <v>Mano de Obra Instalación mezcladora superf.</v>
          </cell>
          <cell r="C4939">
            <v>1</v>
          </cell>
          <cell r="D4939" t="str">
            <v>UND</v>
          </cell>
          <cell r="E4939">
            <v>927.52</v>
          </cell>
          <cell r="F4939">
            <v>0</v>
          </cell>
          <cell r="G4939">
            <v>927.52</v>
          </cell>
          <cell r="H4939">
            <v>0</v>
          </cell>
        </row>
        <row r="4940">
          <cell r="B4940" t="str">
            <v>Total/UND</v>
          </cell>
          <cell r="G4940">
            <v>7325.3900000000012</v>
          </cell>
          <cell r="H4940">
            <v>1151.6099999999999</v>
          </cell>
          <cell r="I4940">
            <v>8477.0000000000018</v>
          </cell>
        </row>
        <row r="4942">
          <cell r="A4942">
            <v>116.30000000000015</v>
          </cell>
          <cell r="B4942" t="str">
            <v>DUCHA CON MEZCLADORA EMPOTRADA + SALIDAS AGUA POTABLE Y DESAGUE</v>
          </cell>
          <cell r="C4942">
            <v>1</v>
          </cell>
          <cell r="D4942" t="str">
            <v>UND</v>
          </cell>
          <cell r="G4942">
            <v>9624.01</v>
          </cell>
          <cell r="H4942">
            <v>1446.1200000000001</v>
          </cell>
          <cell r="I4942">
            <v>11070.130000000001</v>
          </cell>
        </row>
        <row r="4943">
          <cell r="B4943" t="str">
            <v>Ducha Mezcladora empotrada + salidas</v>
          </cell>
        </row>
        <row r="4944">
          <cell r="B4944" t="str">
            <v>Volumen Análisis</v>
          </cell>
          <cell r="C4944">
            <v>1</v>
          </cell>
          <cell r="D4944" t="str">
            <v>UND</v>
          </cell>
        </row>
        <row r="4945">
          <cell r="B4945" t="str">
            <v>Materiales y Equipos</v>
          </cell>
        </row>
        <row r="4946">
          <cell r="B4946" t="str">
            <v>Coupling de 1/2" H.G.</v>
          </cell>
          <cell r="C4946">
            <v>3</v>
          </cell>
          <cell r="D4946" t="str">
            <v>UND</v>
          </cell>
          <cell r="E4946">
            <v>24</v>
          </cell>
          <cell r="F4946">
            <v>4.32</v>
          </cell>
          <cell r="G4946">
            <v>72</v>
          </cell>
          <cell r="H4946">
            <v>12.96</v>
          </cell>
        </row>
        <row r="4947">
          <cell r="B4947" t="str">
            <v>Niple 1/2" x 3" H.G.</v>
          </cell>
          <cell r="C4947">
            <v>1</v>
          </cell>
          <cell r="D4947" t="str">
            <v>UND</v>
          </cell>
          <cell r="E4947">
            <v>16.95</v>
          </cell>
          <cell r="F4947">
            <v>3.0509999999999997</v>
          </cell>
          <cell r="G4947">
            <v>16.95</v>
          </cell>
          <cell r="H4947">
            <v>3.05</v>
          </cell>
        </row>
        <row r="4948">
          <cell r="B4948" t="str">
            <v>Mezcladora Monomando Pfisters de empotrar</v>
          </cell>
          <cell r="C4948">
            <v>1</v>
          </cell>
          <cell r="D4948" t="str">
            <v>UND</v>
          </cell>
          <cell r="E4948">
            <v>3140.31</v>
          </cell>
          <cell r="F4948">
            <v>565.25580000000002</v>
          </cell>
          <cell r="G4948">
            <v>3140.31</v>
          </cell>
          <cell r="H4948">
            <v>565.26</v>
          </cell>
        </row>
        <row r="4949">
          <cell r="B4949" t="str">
            <v xml:space="preserve">Teflón </v>
          </cell>
          <cell r="C4949">
            <v>0.25</v>
          </cell>
          <cell r="D4949" t="str">
            <v>UND</v>
          </cell>
          <cell r="E4949">
            <v>18.64</v>
          </cell>
          <cell r="F4949">
            <v>3.3552</v>
          </cell>
          <cell r="G4949">
            <v>4.66</v>
          </cell>
          <cell r="H4949">
            <v>0.84</v>
          </cell>
        </row>
        <row r="4950">
          <cell r="B4950" t="str">
            <v>Salida Agua Potable 1/2" Poliestileno 18mm</v>
          </cell>
          <cell r="C4950">
            <v>2</v>
          </cell>
          <cell r="D4950" t="str">
            <v>UND</v>
          </cell>
          <cell r="E4950">
            <v>1638.14</v>
          </cell>
          <cell r="F4950">
            <v>294.86520000000002</v>
          </cell>
          <cell r="G4950">
            <v>3276.28</v>
          </cell>
          <cell r="H4950">
            <v>589.73</v>
          </cell>
        </row>
        <row r="4951">
          <cell r="B4951" t="str">
            <v>Salida Sanitaria A.N. 2" Aérea</v>
          </cell>
          <cell r="C4951">
            <v>1</v>
          </cell>
          <cell r="D4951" t="str">
            <v>UND</v>
          </cell>
          <cell r="E4951">
            <v>1523.8</v>
          </cell>
          <cell r="F4951">
            <v>274.28399999999999</v>
          </cell>
          <cell r="G4951">
            <v>1523.8</v>
          </cell>
          <cell r="H4951">
            <v>274.27999999999997</v>
          </cell>
        </row>
        <row r="4952">
          <cell r="B4952" t="str">
            <v>Mano de obra</v>
          </cell>
        </row>
        <row r="4953">
          <cell r="B4953" t="str">
            <v>Mano de Obra Instalación mezclad. empotrada</v>
          </cell>
          <cell r="C4953">
            <v>1</v>
          </cell>
          <cell r="D4953" t="str">
            <v>UND</v>
          </cell>
          <cell r="E4953">
            <v>1590.01</v>
          </cell>
          <cell r="F4953">
            <v>0</v>
          </cell>
          <cell r="G4953">
            <v>1590.01</v>
          </cell>
          <cell r="H4953">
            <v>0</v>
          </cell>
        </row>
        <row r="4954">
          <cell r="B4954" t="str">
            <v>Total/UND</v>
          </cell>
          <cell r="G4954">
            <v>9624.01</v>
          </cell>
          <cell r="H4954">
            <v>1446.1200000000001</v>
          </cell>
          <cell r="I4954">
            <v>11070.130000000001</v>
          </cell>
        </row>
        <row r="4956">
          <cell r="A4956">
            <v>116.31000000000016</v>
          </cell>
          <cell r="B4956" t="str">
            <v>BAÑERA DE ACRILICO CON FALDA + DUCHA CON MEZCLADORA SUPERFICIE + SALIDAS Y DESAGUE</v>
          </cell>
          <cell r="C4956">
            <v>1</v>
          </cell>
          <cell r="D4956" t="str">
            <v>UND</v>
          </cell>
          <cell r="G4956">
            <v>19889</v>
          </cell>
          <cell r="H4956">
            <v>3460.52</v>
          </cell>
          <cell r="I4956">
            <v>23349.52</v>
          </cell>
        </row>
        <row r="4957">
          <cell r="B4957" t="str">
            <v>Bañera acrílico con falda + mezcladora y salidas</v>
          </cell>
        </row>
        <row r="4958">
          <cell r="B4958" t="str">
            <v>Volumen Análisis</v>
          </cell>
          <cell r="C4958">
            <v>1</v>
          </cell>
          <cell r="D4958" t="str">
            <v>UND</v>
          </cell>
        </row>
        <row r="4959">
          <cell r="B4959" t="str">
            <v>Materiales y Equipos</v>
          </cell>
        </row>
        <row r="4960">
          <cell r="B4960" t="str">
            <v>Desague PVC para bañera Eastman</v>
          </cell>
          <cell r="C4960">
            <v>1</v>
          </cell>
          <cell r="D4960" t="str">
            <v>UND</v>
          </cell>
          <cell r="E4960">
            <v>381.36</v>
          </cell>
          <cell r="F4960">
            <v>68.644800000000004</v>
          </cell>
          <cell r="G4960">
            <v>381.36</v>
          </cell>
          <cell r="H4960">
            <v>68.64</v>
          </cell>
        </row>
        <row r="4961">
          <cell r="B4961" t="str">
            <v>Bañera en acrílico con falda</v>
          </cell>
          <cell r="C4961">
            <v>1</v>
          </cell>
          <cell r="D4961" t="str">
            <v>UND</v>
          </cell>
          <cell r="E4961">
            <v>8384.75</v>
          </cell>
          <cell r="F4961">
            <v>1509.2549999999999</v>
          </cell>
          <cell r="G4961">
            <v>8384.75</v>
          </cell>
          <cell r="H4961">
            <v>1509.26</v>
          </cell>
        </row>
        <row r="4962">
          <cell r="B4962" t="str">
            <v>Silicón de poliuretano</v>
          </cell>
          <cell r="C4962">
            <v>1</v>
          </cell>
          <cell r="D4962" t="str">
            <v>UND</v>
          </cell>
          <cell r="E4962">
            <v>328.81</v>
          </cell>
          <cell r="F4962">
            <v>59.1858</v>
          </cell>
          <cell r="G4962">
            <v>328.81</v>
          </cell>
          <cell r="H4962">
            <v>59.19</v>
          </cell>
        </row>
        <row r="4963">
          <cell r="B4963" t="str">
            <v>Mezcla 1:4 para acuñe de bañera</v>
          </cell>
          <cell r="C4963">
            <v>0.11</v>
          </cell>
          <cell r="D4963" t="str">
            <v>UND</v>
          </cell>
          <cell r="E4963">
            <v>4601.55</v>
          </cell>
          <cell r="F4963">
            <v>828.279</v>
          </cell>
          <cell r="G4963">
            <v>506.17</v>
          </cell>
          <cell r="H4963">
            <v>91.11</v>
          </cell>
        </row>
        <row r="4964">
          <cell r="B4964" t="str">
            <v>Ducha con mezcladora empotrada + salidas</v>
          </cell>
          <cell r="C4964">
            <v>1</v>
          </cell>
          <cell r="D4964" t="str">
            <v>UND</v>
          </cell>
          <cell r="E4964">
            <v>9624.01</v>
          </cell>
          <cell r="F4964">
            <v>1732.3217999999999</v>
          </cell>
          <cell r="G4964">
            <v>9624.01</v>
          </cell>
          <cell r="H4964">
            <v>1732.32</v>
          </cell>
        </row>
        <row r="4965">
          <cell r="B4965" t="str">
            <v>Mano de obra</v>
          </cell>
        </row>
        <row r="4966">
          <cell r="B4966" t="str">
            <v>Mano de Obra Instalación y acuñe bañera</v>
          </cell>
          <cell r="C4966">
            <v>1</v>
          </cell>
          <cell r="D4966" t="str">
            <v>UND</v>
          </cell>
          <cell r="E4966">
            <v>663.9</v>
          </cell>
          <cell r="F4966">
            <v>0</v>
          </cell>
          <cell r="G4966">
            <v>663.9</v>
          </cell>
          <cell r="H4966">
            <v>0</v>
          </cell>
        </row>
        <row r="4967">
          <cell r="B4967" t="str">
            <v>Total/UND</v>
          </cell>
          <cell r="G4967">
            <v>19889</v>
          </cell>
          <cell r="H4967">
            <v>3460.52</v>
          </cell>
          <cell r="I4967">
            <v>23349.52</v>
          </cell>
        </row>
        <row r="4969">
          <cell r="A4969">
            <v>116.32000000000016</v>
          </cell>
          <cell r="B4969" t="str">
            <v>BAÑERA ACRILICO CON FALDA + DUCHA CON MEZCLADORA EMPOTRADA +SALIDAS Y DESAGUE</v>
          </cell>
          <cell r="C4969">
            <v>1</v>
          </cell>
          <cell r="D4969" t="str">
            <v>UND</v>
          </cell>
          <cell r="G4969">
            <v>17590.38</v>
          </cell>
          <cell r="H4969">
            <v>3046.77</v>
          </cell>
          <cell r="I4969">
            <v>20637.150000000001</v>
          </cell>
        </row>
        <row r="4970">
          <cell r="B4970" t="str">
            <v>Bañera acrílico con falda + mezcladora y salidas</v>
          </cell>
        </row>
        <row r="4971">
          <cell r="B4971" t="str">
            <v>Volumen Análisis</v>
          </cell>
          <cell r="C4971">
            <v>1</v>
          </cell>
          <cell r="D4971" t="str">
            <v>UND</v>
          </cell>
        </row>
        <row r="4972">
          <cell r="B4972" t="str">
            <v>Materiales y Equipos</v>
          </cell>
        </row>
        <row r="4973">
          <cell r="B4973" t="str">
            <v>Desague PVC para bañera Eastman</v>
          </cell>
          <cell r="C4973">
            <v>1</v>
          </cell>
          <cell r="D4973" t="str">
            <v>UND</v>
          </cell>
          <cell r="E4973">
            <v>381.36</v>
          </cell>
          <cell r="F4973">
            <v>68.644800000000004</v>
          </cell>
          <cell r="G4973">
            <v>381.36</v>
          </cell>
          <cell r="H4973">
            <v>68.64</v>
          </cell>
        </row>
        <row r="4974">
          <cell r="B4974" t="str">
            <v>Bañera en acrílico con falda</v>
          </cell>
          <cell r="C4974">
            <v>1</v>
          </cell>
          <cell r="D4974" t="str">
            <v>UND</v>
          </cell>
          <cell r="E4974">
            <v>8384.75</v>
          </cell>
          <cell r="F4974">
            <v>1509.2549999999999</v>
          </cell>
          <cell r="G4974">
            <v>8384.75</v>
          </cell>
          <cell r="H4974">
            <v>1509.26</v>
          </cell>
        </row>
        <row r="4975">
          <cell r="B4975" t="str">
            <v>Silicón de poliuretano</v>
          </cell>
          <cell r="C4975">
            <v>1</v>
          </cell>
          <cell r="D4975" t="str">
            <v>UND</v>
          </cell>
          <cell r="E4975">
            <v>328.81</v>
          </cell>
          <cell r="F4975">
            <v>59.1858</v>
          </cell>
          <cell r="G4975">
            <v>328.81</v>
          </cell>
          <cell r="H4975">
            <v>59.19</v>
          </cell>
        </row>
        <row r="4976">
          <cell r="B4976" t="str">
            <v>Mezcla 1:4 para acuñe de bañera</v>
          </cell>
          <cell r="C4976">
            <v>0.11</v>
          </cell>
          <cell r="D4976" t="str">
            <v>UND</v>
          </cell>
          <cell r="E4976">
            <v>4601.55</v>
          </cell>
          <cell r="F4976">
            <v>828.279</v>
          </cell>
          <cell r="G4976">
            <v>506.17</v>
          </cell>
          <cell r="H4976">
            <v>91.11</v>
          </cell>
        </row>
        <row r="4977">
          <cell r="B4977" t="str">
            <v>Ducha con mezcladora superficie + salidas</v>
          </cell>
          <cell r="C4977">
            <v>1</v>
          </cell>
          <cell r="D4977" t="str">
            <v>UND</v>
          </cell>
          <cell r="E4977">
            <v>7325.3900000000012</v>
          </cell>
          <cell r="F4977">
            <v>1318.5702000000001</v>
          </cell>
          <cell r="G4977">
            <v>7325.39</v>
          </cell>
          <cell r="H4977">
            <v>1318.57</v>
          </cell>
        </row>
        <row r="4978">
          <cell r="B4978" t="str">
            <v>Mano de obra</v>
          </cell>
        </row>
        <row r="4979">
          <cell r="B4979" t="str">
            <v>Mano de Obra Instalación y acuñe bañera</v>
          </cell>
          <cell r="C4979">
            <v>1</v>
          </cell>
          <cell r="D4979" t="str">
            <v>UND</v>
          </cell>
          <cell r="E4979">
            <v>663.9</v>
          </cell>
          <cell r="F4979">
            <v>0</v>
          </cell>
          <cell r="G4979">
            <v>663.9</v>
          </cell>
          <cell r="H4979">
            <v>0</v>
          </cell>
        </row>
        <row r="4980">
          <cell r="B4980" t="str">
            <v>Total/UND</v>
          </cell>
          <cell r="G4980">
            <v>17590.38</v>
          </cell>
          <cell r="H4980">
            <v>3046.77</v>
          </cell>
          <cell r="I4980">
            <v>20637.150000000001</v>
          </cell>
        </row>
        <row r="4982">
          <cell r="A4982">
            <v>116.33000000000017</v>
          </cell>
          <cell r="B4982" t="str">
            <v>ORINAL PEQUEÑO + SALIDAS AP Y AN</v>
          </cell>
          <cell r="C4982">
            <v>1</v>
          </cell>
          <cell r="D4982" t="str">
            <v>UND</v>
          </cell>
          <cell r="G4982">
            <v>9259.7100000000009</v>
          </cell>
          <cell r="H4982">
            <v>1427.76</v>
          </cell>
          <cell r="I4982">
            <v>10687.470000000001</v>
          </cell>
        </row>
        <row r="4983">
          <cell r="B4983" t="str">
            <v>Orinal pequeño + salidas AP y AN</v>
          </cell>
        </row>
        <row r="4984">
          <cell r="B4984" t="str">
            <v>Volumen Análisis</v>
          </cell>
          <cell r="C4984">
            <v>1</v>
          </cell>
          <cell r="D4984" t="str">
            <v>UND</v>
          </cell>
        </row>
        <row r="4985">
          <cell r="B4985" t="str">
            <v>Materiales y Equipos</v>
          </cell>
        </row>
        <row r="4986">
          <cell r="B4986" t="str">
            <v>Niple Cromado 1/2" x 3"</v>
          </cell>
          <cell r="C4986">
            <v>1</v>
          </cell>
          <cell r="D4986" t="str">
            <v>UND</v>
          </cell>
          <cell r="E4986">
            <v>41.53</v>
          </cell>
          <cell r="F4986">
            <v>7.4753999999999996</v>
          </cell>
          <cell r="G4986">
            <v>41.53</v>
          </cell>
          <cell r="H4986">
            <v>7.48</v>
          </cell>
        </row>
        <row r="4987">
          <cell r="B4987" t="str">
            <v>Cubrefalta cromado 1/2"</v>
          </cell>
          <cell r="C4987">
            <v>1</v>
          </cell>
          <cell r="D4987" t="str">
            <v>UND</v>
          </cell>
          <cell r="E4987">
            <v>16.100000000000001</v>
          </cell>
          <cell r="F4987">
            <v>2.8980000000000001</v>
          </cell>
          <cell r="G4987">
            <v>16.100000000000001</v>
          </cell>
          <cell r="H4987">
            <v>2.9</v>
          </cell>
        </row>
        <row r="4988">
          <cell r="B4988" t="str">
            <v>Llave Angular 1/2" a 3/8"</v>
          </cell>
          <cell r="C4988">
            <v>1</v>
          </cell>
          <cell r="D4988" t="str">
            <v>UND</v>
          </cell>
          <cell r="E4988">
            <v>145.76</v>
          </cell>
          <cell r="F4988">
            <v>26.236799999999999</v>
          </cell>
          <cell r="G4988">
            <v>145.76</v>
          </cell>
          <cell r="H4988">
            <v>26.24</v>
          </cell>
        </row>
        <row r="4989">
          <cell r="B4989" t="str">
            <v>Manguera flexible orinal inox. 3/8" Eastman</v>
          </cell>
          <cell r="C4989">
            <v>1</v>
          </cell>
          <cell r="D4989" t="str">
            <v>UND</v>
          </cell>
          <cell r="E4989">
            <v>194.92</v>
          </cell>
          <cell r="F4989">
            <v>35.085599999999999</v>
          </cell>
          <cell r="G4989">
            <v>194.92</v>
          </cell>
          <cell r="H4989">
            <v>35.090000000000003</v>
          </cell>
        </row>
        <row r="4990">
          <cell r="B4990" t="str">
            <v>Orinal pequeño color blanco</v>
          </cell>
          <cell r="C4990">
            <v>1</v>
          </cell>
          <cell r="D4990" t="str">
            <v>UND</v>
          </cell>
          <cell r="E4990">
            <v>2283.9</v>
          </cell>
          <cell r="F4990">
            <v>411.10199999999998</v>
          </cell>
          <cell r="G4990">
            <v>2283.9</v>
          </cell>
          <cell r="H4990">
            <v>411.1</v>
          </cell>
        </row>
        <row r="4991">
          <cell r="B4991" t="str">
            <v>Llave cromada para orinal</v>
          </cell>
          <cell r="C4991">
            <v>1</v>
          </cell>
          <cell r="D4991" t="str">
            <v>UND</v>
          </cell>
          <cell r="E4991">
            <v>273.73</v>
          </cell>
          <cell r="F4991">
            <v>49.2714</v>
          </cell>
          <cell r="G4991">
            <v>273.73</v>
          </cell>
          <cell r="H4991">
            <v>49.27</v>
          </cell>
        </row>
        <row r="4992">
          <cell r="B4992" t="str">
            <v>Sifón 1-1/4" PVC</v>
          </cell>
          <cell r="C4992">
            <v>1</v>
          </cell>
          <cell r="D4992" t="str">
            <v>UND</v>
          </cell>
          <cell r="E4992">
            <v>101.25</v>
          </cell>
          <cell r="F4992">
            <v>18.224999999999998</v>
          </cell>
          <cell r="G4992">
            <v>101.25</v>
          </cell>
          <cell r="H4992">
            <v>18.23</v>
          </cell>
        </row>
        <row r="4993">
          <cell r="B4993" t="str">
            <v>Reducción 2" a 1-1/4" PVC drenaje</v>
          </cell>
          <cell r="C4993">
            <v>1</v>
          </cell>
          <cell r="D4993" t="str">
            <v>UND</v>
          </cell>
          <cell r="E4993">
            <v>25</v>
          </cell>
          <cell r="F4993">
            <v>4.5</v>
          </cell>
          <cell r="G4993">
            <v>25</v>
          </cell>
          <cell r="H4993">
            <v>4.5</v>
          </cell>
        </row>
        <row r="4994">
          <cell r="A4994" t="str">
            <v>CE002</v>
          </cell>
          <cell r="B4994" t="str">
            <v>Cemento blanco</v>
          </cell>
          <cell r="C4994">
            <v>0.05</v>
          </cell>
          <cell r="D4994" t="str">
            <v>FDA</v>
          </cell>
          <cell r="E4994">
            <v>899.57627118644075</v>
          </cell>
          <cell r="F4994">
            <v>161.92372881355934</v>
          </cell>
          <cell r="G4994">
            <v>44.98</v>
          </cell>
          <cell r="H4994">
            <v>8.1</v>
          </cell>
        </row>
        <row r="4995">
          <cell r="B4995" t="str">
            <v xml:space="preserve">Teflón </v>
          </cell>
          <cell r="C4995">
            <v>0.25</v>
          </cell>
          <cell r="D4995" t="str">
            <v>UND</v>
          </cell>
          <cell r="E4995">
            <v>18.64</v>
          </cell>
          <cell r="F4995">
            <v>3.3552</v>
          </cell>
          <cell r="G4995">
            <v>4.66</v>
          </cell>
          <cell r="H4995">
            <v>0.84</v>
          </cell>
        </row>
        <row r="4996">
          <cell r="B4996" t="str">
            <v>Salida Agua Potable 1/2" Poliestileno 18mm</v>
          </cell>
          <cell r="C4996">
            <v>2</v>
          </cell>
          <cell r="D4996" t="str">
            <v>UND</v>
          </cell>
          <cell r="E4996">
            <v>1638.14</v>
          </cell>
          <cell r="F4996">
            <v>294.86520000000002</v>
          </cell>
          <cell r="G4996">
            <v>3276.28</v>
          </cell>
          <cell r="H4996">
            <v>589.73</v>
          </cell>
        </row>
        <row r="4997">
          <cell r="B4997" t="str">
            <v>Salida Sanitaria A.N. 2" Aérea</v>
          </cell>
          <cell r="C4997">
            <v>1</v>
          </cell>
          <cell r="D4997" t="str">
            <v>UND</v>
          </cell>
          <cell r="E4997">
            <v>1523.8</v>
          </cell>
          <cell r="F4997">
            <v>274.28399999999999</v>
          </cell>
          <cell r="G4997">
            <v>1523.8</v>
          </cell>
          <cell r="H4997">
            <v>274.27999999999997</v>
          </cell>
        </row>
        <row r="4998">
          <cell r="B4998" t="str">
            <v>Mano de obra</v>
          </cell>
        </row>
        <row r="4999">
          <cell r="B4999" t="str">
            <v>Mano de Obra Instalación orinal</v>
          </cell>
          <cell r="C4999">
            <v>1</v>
          </cell>
          <cell r="D4999" t="str">
            <v>UND</v>
          </cell>
          <cell r="E4999">
            <v>1327.8</v>
          </cell>
          <cell r="F4999">
            <v>0</v>
          </cell>
          <cell r="G4999">
            <v>1327.8</v>
          </cell>
          <cell r="H4999">
            <v>0</v>
          </cell>
        </row>
        <row r="5000">
          <cell r="B5000" t="str">
            <v>Total/UND</v>
          </cell>
          <cell r="G5000">
            <v>9259.7100000000009</v>
          </cell>
          <cell r="H5000">
            <v>1427.76</v>
          </cell>
          <cell r="I5000">
            <v>10687.470000000001</v>
          </cell>
        </row>
        <row r="5002">
          <cell r="A5002">
            <v>116.34000000000017</v>
          </cell>
          <cell r="B5002" t="str">
            <v xml:space="preserve">ORINAL PEQUEÑO SIN SALIDAS </v>
          </cell>
          <cell r="C5002">
            <v>1</v>
          </cell>
          <cell r="D5002" t="str">
            <v>UND</v>
          </cell>
          <cell r="G5002">
            <v>4459.63</v>
          </cell>
          <cell r="H5002">
            <v>563.75000000000011</v>
          </cell>
          <cell r="I5002">
            <v>5023.38</v>
          </cell>
        </row>
        <row r="5003">
          <cell r="B5003" t="str">
            <v>Orinal pequeño sin salidas</v>
          </cell>
        </row>
        <row r="5004">
          <cell r="B5004" t="str">
            <v>Volumen Análisis</v>
          </cell>
          <cell r="C5004">
            <v>1</v>
          </cell>
          <cell r="D5004" t="str">
            <v>UND</v>
          </cell>
        </row>
        <row r="5005">
          <cell r="B5005" t="str">
            <v>Materiales y Equipos</v>
          </cell>
        </row>
        <row r="5006">
          <cell r="B5006" t="str">
            <v>Niple Cromado 1/2" x 3"</v>
          </cell>
          <cell r="C5006">
            <v>1</v>
          </cell>
          <cell r="D5006" t="str">
            <v>UND</v>
          </cell>
          <cell r="E5006">
            <v>41.53</v>
          </cell>
          <cell r="F5006">
            <v>7.4753999999999996</v>
          </cell>
          <cell r="G5006">
            <v>41.53</v>
          </cell>
          <cell r="H5006">
            <v>7.48</v>
          </cell>
        </row>
        <row r="5007">
          <cell r="B5007" t="str">
            <v>Cubrefalta cromado 1/2"</v>
          </cell>
          <cell r="C5007">
            <v>1</v>
          </cell>
          <cell r="D5007" t="str">
            <v>UND</v>
          </cell>
          <cell r="E5007">
            <v>16.100000000000001</v>
          </cell>
          <cell r="F5007">
            <v>2.8980000000000001</v>
          </cell>
          <cell r="G5007">
            <v>16.100000000000001</v>
          </cell>
          <cell r="H5007">
            <v>2.9</v>
          </cell>
        </row>
        <row r="5008">
          <cell r="B5008" t="str">
            <v>Llave Angular 1/2" a 3/8"</v>
          </cell>
          <cell r="C5008">
            <v>1</v>
          </cell>
          <cell r="D5008" t="str">
            <v>UND</v>
          </cell>
          <cell r="E5008">
            <v>145.76</v>
          </cell>
          <cell r="F5008">
            <v>26.236799999999999</v>
          </cell>
          <cell r="G5008">
            <v>145.76</v>
          </cell>
          <cell r="H5008">
            <v>26.24</v>
          </cell>
        </row>
        <row r="5009">
          <cell r="B5009" t="str">
            <v>Manguera flexible orinal inox. 3/8" Eastman</v>
          </cell>
          <cell r="C5009">
            <v>1</v>
          </cell>
          <cell r="D5009" t="str">
            <v>UND</v>
          </cell>
          <cell r="E5009">
            <v>194.92</v>
          </cell>
          <cell r="F5009">
            <v>35.085599999999999</v>
          </cell>
          <cell r="G5009">
            <v>194.92</v>
          </cell>
          <cell r="H5009">
            <v>35.090000000000003</v>
          </cell>
        </row>
        <row r="5010">
          <cell r="B5010" t="str">
            <v>Orinal pequeño color blanco</v>
          </cell>
          <cell r="C5010">
            <v>1</v>
          </cell>
          <cell r="D5010" t="str">
            <v>UND</v>
          </cell>
          <cell r="E5010">
            <v>2283.9</v>
          </cell>
          <cell r="F5010">
            <v>411.10199999999998</v>
          </cell>
          <cell r="G5010">
            <v>2283.9</v>
          </cell>
          <cell r="H5010">
            <v>411.1</v>
          </cell>
        </row>
        <row r="5011">
          <cell r="B5011" t="str">
            <v>Llave cromada para orinal</v>
          </cell>
          <cell r="C5011">
            <v>1</v>
          </cell>
          <cell r="D5011" t="str">
            <v>UND</v>
          </cell>
          <cell r="E5011">
            <v>273.73</v>
          </cell>
          <cell r="F5011">
            <v>49.2714</v>
          </cell>
          <cell r="G5011">
            <v>273.73</v>
          </cell>
          <cell r="H5011">
            <v>49.27</v>
          </cell>
        </row>
        <row r="5012">
          <cell r="B5012" t="str">
            <v>Sifón 1-1/4" PVC</v>
          </cell>
          <cell r="C5012">
            <v>1</v>
          </cell>
          <cell r="D5012" t="str">
            <v>UND</v>
          </cell>
          <cell r="E5012">
            <v>101.25</v>
          </cell>
          <cell r="F5012">
            <v>18.224999999999998</v>
          </cell>
          <cell r="G5012">
            <v>101.25</v>
          </cell>
          <cell r="H5012">
            <v>18.23</v>
          </cell>
        </row>
        <row r="5013">
          <cell r="B5013" t="str">
            <v>Reducción 2" a 1-1/4" PVC drenaje</v>
          </cell>
          <cell r="C5013">
            <v>1</v>
          </cell>
          <cell r="D5013" t="str">
            <v>UND</v>
          </cell>
          <cell r="E5013">
            <v>25</v>
          </cell>
          <cell r="F5013">
            <v>4.5</v>
          </cell>
          <cell r="G5013">
            <v>25</v>
          </cell>
          <cell r="H5013">
            <v>4.5</v>
          </cell>
        </row>
        <row r="5014">
          <cell r="A5014" t="str">
            <v>CE002</v>
          </cell>
          <cell r="B5014" t="str">
            <v>Cemento blanco</v>
          </cell>
          <cell r="C5014">
            <v>0.05</v>
          </cell>
          <cell r="D5014" t="str">
            <v>FDA</v>
          </cell>
          <cell r="E5014">
            <v>899.57627118644075</v>
          </cell>
          <cell r="F5014">
            <v>161.92372881355934</v>
          </cell>
          <cell r="G5014">
            <v>44.98</v>
          </cell>
          <cell r="H5014">
            <v>8.1</v>
          </cell>
        </row>
        <row r="5015">
          <cell r="B5015" t="str">
            <v xml:space="preserve">Teflón </v>
          </cell>
          <cell r="C5015">
            <v>0.25</v>
          </cell>
          <cell r="D5015" t="str">
            <v>UND</v>
          </cell>
          <cell r="E5015">
            <v>18.64</v>
          </cell>
          <cell r="F5015">
            <v>3.3552</v>
          </cell>
          <cell r="G5015">
            <v>4.66</v>
          </cell>
          <cell r="H5015">
            <v>0.84</v>
          </cell>
        </row>
        <row r="5016">
          <cell r="B5016" t="str">
            <v>Mano de obra</v>
          </cell>
        </row>
        <row r="5017">
          <cell r="B5017" t="str">
            <v>Mano de Obra Instalación orinal</v>
          </cell>
          <cell r="C5017">
            <v>1</v>
          </cell>
          <cell r="D5017" t="str">
            <v>UND</v>
          </cell>
          <cell r="E5017">
            <v>1327.8</v>
          </cell>
          <cell r="F5017">
            <v>0</v>
          </cell>
          <cell r="G5017">
            <v>1327.8</v>
          </cell>
          <cell r="H5017">
            <v>0</v>
          </cell>
        </row>
        <row r="5018">
          <cell r="B5018" t="str">
            <v>Total/UND</v>
          </cell>
          <cell r="G5018">
            <v>4459.63</v>
          </cell>
          <cell r="H5018">
            <v>563.75000000000011</v>
          </cell>
          <cell r="I5018">
            <v>5023.38</v>
          </cell>
        </row>
        <row r="5020">
          <cell r="A5020">
            <v>116.35000000000018</v>
          </cell>
          <cell r="B5020" t="str">
            <v>CAMARA DE INSPECCION 0.70x0.70x0.70 CALICHE</v>
          </cell>
          <cell r="C5020">
            <v>1</v>
          </cell>
          <cell r="D5020" t="str">
            <v>UND</v>
          </cell>
          <cell r="G5020">
            <v>5247.79</v>
          </cell>
          <cell r="H5020">
            <v>454.17</v>
          </cell>
          <cell r="I5020">
            <v>5701.96</v>
          </cell>
        </row>
        <row r="5021">
          <cell r="B5021" t="str">
            <v>Volumen Análisis</v>
          </cell>
          <cell r="C5021">
            <v>1</v>
          </cell>
          <cell r="D5021" t="str">
            <v>UND</v>
          </cell>
        </row>
        <row r="5022">
          <cell r="B5022" t="str">
            <v>Materiales y Equipos</v>
          </cell>
        </row>
        <row r="5023">
          <cell r="B5023" t="str">
            <v>Carga y bote de material a mano</v>
          </cell>
          <cell r="C5023">
            <v>1.22</v>
          </cell>
          <cell r="D5023" t="str">
            <v>M3E</v>
          </cell>
          <cell r="E5023">
            <v>577.31958762886597</v>
          </cell>
          <cell r="F5023">
            <v>0</v>
          </cell>
          <cell r="G5023">
            <v>704.33</v>
          </cell>
          <cell r="H5023">
            <v>0</v>
          </cell>
        </row>
        <row r="5024">
          <cell r="A5024">
            <v>102.01</v>
          </cell>
          <cell r="B5024" t="str">
            <v>Hormigón 1:3:5 ligado a mano en piso y losa</v>
          </cell>
          <cell r="C5024">
            <v>0.22</v>
          </cell>
          <cell r="D5024" t="str">
            <v>M3</v>
          </cell>
          <cell r="E5024">
            <v>6189.9400000000005</v>
          </cell>
          <cell r="F5024">
            <v>906.62</v>
          </cell>
          <cell r="G5024">
            <v>1361.79</v>
          </cell>
          <cell r="H5024">
            <v>199.46</v>
          </cell>
        </row>
        <row r="5025">
          <cell r="B5025" t="str">
            <v>Bloques de 6" (solo suministro)</v>
          </cell>
          <cell r="C5025">
            <v>8</v>
          </cell>
          <cell r="D5025" t="str">
            <v>UND</v>
          </cell>
          <cell r="E5025">
            <v>29.66</v>
          </cell>
          <cell r="F5025">
            <v>5.3388</v>
          </cell>
          <cell r="G5025">
            <v>237.28</v>
          </cell>
          <cell r="H5025">
            <v>42.71</v>
          </cell>
        </row>
        <row r="5026">
          <cell r="B5026" t="str">
            <v>Acero corrugado 3/8"</v>
          </cell>
          <cell r="C5026">
            <v>0.15</v>
          </cell>
          <cell r="D5026" t="str">
            <v>QQ</v>
          </cell>
          <cell r="E5026">
            <v>2245.7600000000002</v>
          </cell>
          <cell r="F5026">
            <v>404.23680000000002</v>
          </cell>
          <cell r="G5026">
            <v>336.86</v>
          </cell>
          <cell r="H5026">
            <v>60.64</v>
          </cell>
        </row>
        <row r="5027">
          <cell r="A5027">
            <v>112.01</v>
          </cell>
          <cell r="B5027" t="str">
            <v>Mortero 1:3 para pañete pulido</v>
          </cell>
          <cell r="C5027">
            <v>0.13</v>
          </cell>
          <cell r="D5027" t="str">
            <v>M3</v>
          </cell>
          <cell r="E5027">
            <v>6938.09</v>
          </cell>
          <cell r="F5027">
            <v>1164.28</v>
          </cell>
          <cell r="G5027">
            <v>901.95</v>
          </cell>
          <cell r="H5027">
            <v>151.36000000000001</v>
          </cell>
        </row>
        <row r="5028">
          <cell r="B5028" t="str">
            <v>Mano de obra</v>
          </cell>
        </row>
        <row r="5029">
          <cell r="B5029" t="str">
            <v>Excavación a mano</v>
          </cell>
          <cell r="C5029">
            <v>0.9</v>
          </cell>
          <cell r="D5029" t="str">
            <v>M3N</v>
          </cell>
          <cell r="E5029">
            <v>572.64</v>
          </cell>
          <cell r="F5029">
            <v>0</v>
          </cell>
          <cell r="G5029">
            <v>515.38</v>
          </cell>
          <cell r="H5029">
            <v>0</v>
          </cell>
        </row>
        <row r="5030">
          <cell r="B5030" t="str">
            <v xml:space="preserve">Mano de Obra cámara de inspección </v>
          </cell>
          <cell r="C5030">
            <v>1</v>
          </cell>
          <cell r="D5030" t="str">
            <v>UND</v>
          </cell>
          <cell r="E5030">
            <v>1190.2</v>
          </cell>
          <cell r="F5030">
            <v>0</v>
          </cell>
          <cell r="G5030">
            <v>1190.2</v>
          </cell>
          <cell r="H5030">
            <v>0</v>
          </cell>
        </row>
        <row r="5031">
          <cell r="B5031" t="str">
            <v>Total/UND</v>
          </cell>
          <cell r="G5031">
            <v>5247.79</v>
          </cell>
          <cell r="H5031">
            <v>454.17</v>
          </cell>
          <cell r="I5031">
            <v>5701.96</v>
          </cell>
        </row>
        <row r="5033">
          <cell r="A5033">
            <v>116.36000000000018</v>
          </cell>
          <cell r="B5033" t="str">
            <v>CAMARA DE INSPECCION 0.70x0.70x0.70 ROCA</v>
          </cell>
          <cell r="C5033">
            <v>1</v>
          </cell>
          <cell r="D5033" t="str">
            <v>UND</v>
          </cell>
          <cell r="G5033">
            <v>7091.1799999999985</v>
          </cell>
          <cell r="H5033">
            <v>878.75</v>
          </cell>
          <cell r="I5033">
            <v>7969.9299999999985</v>
          </cell>
        </row>
        <row r="5034">
          <cell r="B5034" t="str">
            <v>Volumen Análisis</v>
          </cell>
          <cell r="C5034">
            <v>1</v>
          </cell>
          <cell r="D5034" t="str">
            <v>UND</v>
          </cell>
        </row>
        <row r="5035">
          <cell r="B5035" t="str">
            <v>Materiales y Equipos</v>
          </cell>
        </row>
        <row r="5036">
          <cell r="B5036" t="str">
            <v>Excavación roca a compresor</v>
          </cell>
          <cell r="C5036">
            <v>0.9</v>
          </cell>
          <cell r="D5036" t="str">
            <v>M3N</v>
          </cell>
          <cell r="E5036">
            <v>2620.8599999999997</v>
          </cell>
          <cell r="F5036">
            <v>471.75479999999993</v>
          </cell>
          <cell r="G5036">
            <v>2358.77</v>
          </cell>
          <cell r="H5036">
            <v>424.58</v>
          </cell>
        </row>
        <row r="5037">
          <cell r="B5037" t="str">
            <v>Carga y bote de material a mano</v>
          </cell>
          <cell r="C5037">
            <v>1.22</v>
          </cell>
          <cell r="D5037" t="str">
            <v>M3E</v>
          </cell>
          <cell r="E5037">
            <v>577.31958762886597</v>
          </cell>
          <cell r="F5037">
            <v>0</v>
          </cell>
          <cell r="G5037">
            <v>704.33</v>
          </cell>
          <cell r="H5037">
            <v>0</v>
          </cell>
        </row>
        <row r="5038">
          <cell r="A5038">
            <v>102.01</v>
          </cell>
          <cell r="B5038" t="str">
            <v>Hormigón 1:3:5 ligado a mano en piso y losa</v>
          </cell>
          <cell r="C5038">
            <v>0.22</v>
          </cell>
          <cell r="D5038" t="str">
            <v>M3</v>
          </cell>
          <cell r="E5038">
            <v>6189.9400000000005</v>
          </cell>
          <cell r="F5038">
            <v>906.62</v>
          </cell>
          <cell r="G5038">
            <v>1361.79</v>
          </cell>
          <cell r="H5038">
            <v>199.46</v>
          </cell>
        </row>
        <row r="5039">
          <cell r="B5039" t="str">
            <v>Bloques de 6" (solo suministro)</v>
          </cell>
          <cell r="C5039">
            <v>8</v>
          </cell>
          <cell r="D5039" t="str">
            <v>UND</v>
          </cell>
          <cell r="E5039">
            <v>29.66</v>
          </cell>
          <cell r="F5039">
            <v>5.3388</v>
          </cell>
          <cell r="G5039">
            <v>237.28</v>
          </cell>
          <cell r="H5039">
            <v>42.71</v>
          </cell>
        </row>
        <row r="5040">
          <cell r="B5040" t="str">
            <v>Acero corrugado 3/8"</v>
          </cell>
          <cell r="C5040">
            <v>0.15</v>
          </cell>
          <cell r="D5040" t="str">
            <v>QQ</v>
          </cell>
          <cell r="E5040">
            <v>2245.7600000000002</v>
          </cell>
          <cell r="F5040">
            <v>404.23680000000002</v>
          </cell>
          <cell r="G5040">
            <v>336.86</v>
          </cell>
          <cell r="H5040">
            <v>60.64</v>
          </cell>
        </row>
        <row r="5041">
          <cell r="A5041">
            <v>112.01</v>
          </cell>
          <cell r="B5041" t="str">
            <v>Mortero 1:3 para pañete pulido</v>
          </cell>
          <cell r="C5041">
            <v>0.13</v>
          </cell>
          <cell r="D5041" t="str">
            <v>M3</v>
          </cell>
          <cell r="E5041">
            <v>6938.09</v>
          </cell>
          <cell r="F5041">
            <v>1164.28</v>
          </cell>
          <cell r="G5041">
            <v>901.95</v>
          </cell>
          <cell r="H5041">
            <v>151.36000000000001</v>
          </cell>
        </row>
        <row r="5042">
          <cell r="B5042" t="str">
            <v>Mano de obra</v>
          </cell>
        </row>
        <row r="5043">
          <cell r="B5043" t="str">
            <v xml:space="preserve">Mano de Obra cámara de inspección </v>
          </cell>
          <cell r="C5043">
            <v>1</v>
          </cell>
          <cell r="D5043" t="str">
            <v>UND</v>
          </cell>
          <cell r="E5043">
            <v>1190.2</v>
          </cell>
          <cell r="F5043">
            <v>0</v>
          </cell>
          <cell r="G5043">
            <v>1190.2</v>
          </cell>
          <cell r="H5043">
            <v>0</v>
          </cell>
        </row>
        <row r="5044">
          <cell r="B5044" t="str">
            <v>Total/UND</v>
          </cell>
          <cell r="G5044">
            <v>7091.1799999999985</v>
          </cell>
          <cell r="H5044">
            <v>878.75</v>
          </cell>
          <cell r="I5044">
            <v>7969.9299999999985</v>
          </cell>
        </row>
        <row r="5046">
          <cell r="A5046">
            <v>116.37000000000019</v>
          </cell>
          <cell r="B5046" t="str">
            <v>TRAMPA DE GRASA 1.00x1.00x1.00 CALICHE</v>
          </cell>
          <cell r="C5046">
            <v>1</v>
          </cell>
          <cell r="D5046" t="str">
            <v>UND</v>
          </cell>
          <cell r="G5046">
            <v>8767.2999999999993</v>
          </cell>
          <cell r="H5046">
            <v>781.75</v>
          </cell>
          <cell r="I5046">
            <v>9549.0499999999993</v>
          </cell>
        </row>
        <row r="5047">
          <cell r="B5047" t="str">
            <v>Trampa de grasa 1.00x1.00x1.00m Calcihe</v>
          </cell>
        </row>
        <row r="5048">
          <cell r="B5048" t="str">
            <v>Volumen Análisis</v>
          </cell>
          <cell r="C5048">
            <v>1</v>
          </cell>
          <cell r="D5048" t="str">
            <v>UND</v>
          </cell>
        </row>
        <row r="5049">
          <cell r="B5049" t="str">
            <v>Materiales y Equipos</v>
          </cell>
        </row>
        <row r="5050">
          <cell r="A5050">
            <v>2.0199999999999996</v>
          </cell>
          <cell r="B5050" t="str">
            <v>Excavación A mano</v>
          </cell>
          <cell r="C5050">
            <v>1</v>
          </cell>
          <cell r="D5050" t="str">
            <v>M3N</v>
          </cell>
          <cell r="E5050">
            <v>516.81799999999998</v>
          </cell>
          <cell r="F5050">
            <v>4.43</v>
          </cell>
          <cell r="G5050">
            <v>516.82000000000005</v>
          </cell>
          <cell r="H5050">
            <v>4.43</v>
          </cell>
        </row>
        <row r="5051">
          <cell r="A5051">
            <v>2.1599999999999966</v>
          </cell>
          <cell r="B5051" t="str">
            <v>Carga y bote de material a mano</v>
          </cell>
          <cell r="C5051">
            <v>1.2</v>
          </cell>
          <cell r="D5051" t="str">
            <v>M3E</v>
          </cell>
          <cell r="E5051">
            <v>390.95876288659792</v>
          </cell>
          <cell r="F5051">
            <v>0.70103092783505161</v>
          </cell>
          <cell r="G5051">
            <v>469.15</v>
          </cell>
          <cell r="H5051">
            <v>0.84</v>
          </cell>
        </row>
        <row r="5052">
          <cell r="A5052">
            <v>102.01</v>
          </cell>
          <cell r="B5052" t="str">
            <v>Hormigón 1:3:5 ligado a mano en piso y losa</v>
          </cell>
          <cell r="C5052">
            <v>0.37400000000000005</v>
          </cell>
          <cell r="D5052" t="str">
            <v>M3</v>
          </cell>
          <cell r="E5052">
            <v>6189.9400000000005</v>
          </cell>
          <cell r="F5052">
            <v>906.62</v>
          </cell>
          <cell r="G5052">
            <v>2315.04</v>
          </cell>
          <cell r="H5052">
            <v>339.08</v>
          </cell>
        </row>
        <row r="5053">
          <cell r="A5053" t="str">
            <v>BLQH003</v>
          </cell>
          <cell r="B5053" t="str">
            <v>Bloques de 6" (solo suministro)</v>
          </cell>
          <cell r="C5053">
            <v>0</v>
          </cell>
          <cell r="D5053" t="str">
            <v>UND</v>
          </cell>
          <cell r="E5053">
            <v>41.949152542372886</v>
          </cell>
          <cell r="F5053">
            <v>7.5508474576271194</v>
          </cell>
          <cell r="G5053">
            <v>0</v>
          </cell>
          <cell r="H5053">
            <v>0</v>
          </cell>
        </row>
        <row r="5054">
          <cell r="A5054" t="str">
            <v>AE001</v>
          </cell>
          <cell r="B5054" t="str">
            <v>Acero corrugado 3/8"</v>
          </cell>
          <cell r="C5054">
            <v>0.24</v>
          </cell>
          <cell r="D5054" t="str">
            <v>QQ</v>
          </cell>
          <cell r="E5054">
            <v>3220.3389830508477</v>
          </cell>
          <cell r="F5054">
            <v>579.66101694915255</v>
          </cell>
          <cell r="G5054">
            <v>772.88</v>
          </cell>
          <cell r="H5054">
            <v>139.12</v>
          </cell>
        </row>
        <row r="5055">
          <cell r="A5055">
            <v>112.01</v>
          </cell>
          <cell r="B5055" t="str">
            <v>Mortero 1:3 para pañete pulido</v>
          </cell>
          <cell r="C5055">
            <v>0.26</v>
          </cell>
          <cell r="D5055" t="str">
            <v>M3</v>
          </cell>
          <cell r="E5055">
            <v>6938.09</v>
          </cell>
          <cell r="F5055">
            <v>1164.28</v>
          </cell>
          <cell r="G5055">
            <v>1803.9</v>
          </cell>
          <cell r="H5055">
            <v>302.70999999999998</v>
          </cell>
        </row>
        <row r="5056">
          <cell r="B5056" t="str">
            <v>Mano de obra</v>
          </cell>
        </row>
        <row r="5057">
          <cell r="A5057">
            <v>100.02000000000001</v>
          </cell>
          <cell r="B5057" t="str">
            <v>Excavación a mano</v>
          </cell>
          <cell r="C5057">
            <v>0</v>
          </cell>
          <cell r="D5057" t="str">
            <v>M3N</v>
          </cell>
          <cell r="E5057">
            <v>572.64</v>
          </cell>
          <cell r="F5057">
            <v>0</v>
          </cell>
          <cell r="G5057">
            <v>0</v>
          </cell>
          <cell r="H5057">
            <v>0</v>
          </cell>
        </row>
        <row r="5058">
          <cell r="A5058">
            <v>1400.05</v>
          </cell>
          <cell r="B5058" t="str">
            <v>Zabaletas interior cisterna</v>
          </cell>
          <cell r="C5058">
            <v>0</v>
          </cell>
          <cell r="D5058" t="str">
            <v>ML</v>
          </cell>
          <cell r="E5058">
            <v>103.8335</v>
          </cell>
          <cell r="F5058">
            <v>0</v>
          </cell>
          <cell r="G5058">
            <v>0</v>
          </cell>
          <cell r="H5058">
            <v>0</v>
          </cell>
        </row>
        <row r="5059">
          <cell r="A5059">
            <v>1513.07</v>
          </cell>
          <cell r="B5059" t="str">
            <v>Mano de Obra trampa de grasa</v>
          </cell>
          <cell r="C5059">
            <v>1</v>
          </cell>
          <cell r="D5059" t="str">
            <v>UND</v>
          </cell>
          <cell r="E5059">
            <v>3406.3345000000004</v>
          </cell>
          <cell r="F5059">
            <v>0</v>
          </cell>
          <cell r="G5059">
            <v>3406.33</v>
          </cell>
          <cell r="H5059">
            <v>0</v>
          </cell>
        </row>
        <row r="5060">
          <cell r="B5060" t="str">
            <v>Total/UND</v>
          </cell>
          <cell r="G5060">
            <v>8767.2999999999993</v>
          </cell>
          <cell r="H5060">
            <v>781.75</v>
          </cell>
          <cell r="I5060">
            <v>9549.0499999999993</v>
          </cell>
        </row>
        <row r="5062">
          <cell r="A5062">
            <v>116.38000000000019</v>
          </cell>
          <cell r="B5062" t="str">
            <v>TRAMPA DE GRASA 1.00x1.00x1.00 ROCA</v>
          </cell>
          <cell r="C5062">
            <v>1</v>
          </cell>
          <cell r="D5062" t="str">
            <v>UND</v>
          </cell>
          <cell r="G5062">
            <v>11638.89</v>
          </cell>
          <cell r="H5062">
            <v>1162.1799999999998</v>
          </cell>
          <cell r="I5062">
            <v>12801.07</v>
          </cell>
        </row>
        <row r="5063">
          <cell r="B5063" t="str">
            <v>Volumen Análisis</v>
          </cell>
          <cell r="C5063">
            <v>1</v>
          </cell>
          <cell r="D5063" t="str">
            <v>UND</v>
          </cell>
        </row>
        <row r="5064">
          <cell r="B5064" t="str">
            <v>Materiales y Equipos</v>
          </cell>
        </row>
        <row r="5065">
          <cell r="A5065">
            <v>2.0499999999999989</v>
          </cell>
          <cell r="B5065" t="str">
            <v>Excavación roca a compresor</v>
          </cell>
          <cell r="C5065">
            <v>1</v>
          </cell>
          <cell r="D5065" t="str">
            <v>M3N</v>
          </cell>
          <cell r="E5065">
            <v>2812.95</v>
          </cell>
          <cell r="F5065">
            <v>380.32</v>
          </cell>
          <cell r="G5065">
            <v>2812.95</v>
          </cell>
          <cell r="H5065">
            <v>380.32</v>
          </cell>
        </row>
        <row r="5066">
          <cell r="A5066">
            <v>2.1599999999999966</v>
          </cell>
          <cell r="B5066" t="str">
            <v>Carga y bote de material a mano</v>
          </cell>
          <cell r="C5066">
            <v>1.35</v>
          </cell>
          <cell r="D5066" t="str">
            <v>M3E</v>
          </cell>
          <cell r="E5066">
            <v>390.95876288659792</v>
          </cell>
          <cell r="F5066">
            <v>0.70103092783505161</v>
          </cell>
          <cell r="G5066">
            <v>527.79</v>
          </cell>
          <cell r="H5066">
            <v>0.95</v>
          </cell>
        </row>
        <row r="5067">
          <cell r="A5067">
            <v>102.01</v>
          </cell>
          <cell r="B5067" t="str">
            <v>Hormigón 1:3:5 ligado a mano en piso y losa</v>
          </cell>
          <cell r="C5067">
            <v>0.37400000000000005</v>
          </cell>
          <cell r="D5067" t="str">
            <v>M3</v>
          </cell>
          <cell r="E5067">
            <v>6189.9400000000005</v>
          </cell>
          <cell r="F5067">
            <v>906.62</v>
          </cell>
          <cell r="G5067">
            <v>2315.04</v>
          </cell>
          <cell r="H5067">
            <v>339.08</v>
          </cell>
        </row>
        <row r="5068">
          <cell r="A5068" t="str">
            <v>BLQH003</v>
          </cell>
          <cell r="B5068" t="str">
            <v>Bloques de 6" (solo suministro)</v>
          </cell>
          <cell r="C5068">
            <v>0</v>
          </cell>
          <cell r="D5068" t="str">
            <v>UND</v>
          </cell>
          <cell r="E5068">
            <v>41.949152542372886</v>
          </cell>
          <cell r="F5068">
            <v>7.5508474576271194</v>
          </cell>
          <cell r="G5068">
            <v>0</v>
          </cell>
          <cell r="H5068">
            <v>0</v>
          </cell>
        </row>
        <row r="5069">
          <cell r="A5069" t="str">
            <v>AE001</v>
          </cell>
          <cell r="B5069" t="str">
            <v>Acero corrugado 3/8"</v>
          </cell>
          <cell r="C5069">
            <v>0.24</v>
          </cell>
          <cell r="D5069" t="str">
            <v>QQ</v>
          </cell>
          <cell r="E5069">
            <v>3220.3389830508477</v>
          </cell>
          <cell r="F5069">
            <v>579.66101694915255</v>
          </cell>
          <cell r="G5069">
            <v>772.88</v>
          </cell>
          <cell r="H5069">
            <v>139.12</v>
          </cell>
        </row>
        <row r="5070">
          <cell r="A5070">
            <v>112.01</v>
          </cell>
          <cell r="B5070" t="str">
            <v>Mortero 1:3 para pañete pulido</v>
          </cell>
          <cell r="C5070">
            <v>0.26</v>
          </cell>
          <cell r="D5070" t="str">
            <v>M3</v>
          </cell>
          <cell r="E5070">
            <v>6938.09</v>
          </cell>
          <cell r="F5070">
            <v>1164.28</v>
          </cell>
          <cell r="G5070">
            <v>1803.9</v>
          </cell>
          <cell r="H5070">
            <v>302.70999999999998</v>
          </cell>
        </row>
        <row r="5071">
          <cell r="B5071" t="str">
            <v>Mano de obra</v>
          </cell>
        </row>
        <row r="5072">
          <cell r="A5072">
            <v>1513.07</v>
          </cell>
          <cell r="B5072" t="str">
            <v>Mano de Obra trampa de grasa</v>
          </cell>
          <cell r="C5072">
            <v>1</v>
          </cell>
          <cell r="D5072" t="str">
            <v>UND</v>
          </cell>
          <cell r="E5072">
            <v>3406.3345000000004</v>
          </cell>
          <cell r="F5072">
            <v>0</v>
          </cell>
          <cell r="G5072">
            <v>3406.33</v>
          </cell>
          <cell r="H5072">
            <v>0</v>
          </cell>
        </row>
        <row r="5073">
          <cell r="A5073">
            <v>1400.05</v>
          </cell>
          <cell r="B5073" t="str">
            <v>Zabaletas interior cisterna</v>
          </cell>
          <cell r="C5073">
            <v>0</v>
          </cell>
          <cell r="D5073" t="str">
            <v>ML</v>
          </cell>
          <cell r="E5073">
            <v>103.8335</v>
          </cell>
          <cell r="F5073">
            <v>0</v>
          </cell>
          <cell r="G5073">
            <v>0</v>
          </cell>
          <cell r="H5073">
            <v>0</v>
          </cell>
        </row>
        <row r="5074">
          <cell r="B5074" t="str">
            <v>Total/UND</v>
          </cell>
          <cell r="G5074">
            <v>11638.89</v>
          </cell>
          <cell r="H5074">
            <v>1162.1799999999998</v>
          </cell>
          <cell r="I5074">
            <v>12801.07</v>
          </cell>
        </row>
        <row r="5076">
          <cell r="A5076">
            <v>116.3900000000002</v>
          </cell>
          <cell r="B5076" t="str">
            <v>CAMARA SEPTICA 1.70x3.40x1.70m CALICHE</v>
          </cell>
          <cell r="C5076">
            <v>1</v>
          </cell>
          <cell r="D5076" t="str">
            <v>UND</v>
          </cell>
          <cell r="G5076">
            <v>77164.039999999994</v>
          </cell>
          <cell r="H5076">
            <v>8394.19</v>
          </cell>
          <cell r="I5076">
            <v>85558.23</v>
          </cell>
        </row>
        <row r="5077">
          <cell r="B5077" t="str">
            <v>Cámara Séptica 1.70x3.40x1.70m Calcihe</v>
          </cell>
        </row>
        <row r="5078">
          <cell r="B5078" t="str">
            <v>Volumen Análisis</v>
          </cell>
          <cell r="C5078">
            <v>1</v>
          </cell>
          <cell r="D5078" t="str">
            <v>UND</v>
          </cell>
        </row>
        <row r="5079">
          <cell r="B5079" t="str">
            <v>Materiales y Equipos</v>
          </cell>
        </row>
        <row r="5080">
          <cell r="A5080">
            <v>2.1599999999999966</v>
          </cell>
          <cell r="B5080" t="str">
            <v>Carga y bote de material a mano</v>
          </cell>
          <cell r="C5080">
            <v>18.981000000000002</v>
          </cell>
          <cell r="D5080" t="str">
            <v>M3E</v>
          </cell>
          <cell r="E5080">
            <v>390.95876288659792</v>
          </cell>
          <cell r="F5080">
            <v>0.70103092783505161</v>
          </cell>
          <cell r="G5080">
            <v>7420.79</v>
          </cell>
          <cell r="H5080">
            <v>13.31</v>
          </cell>
        </row>
        <row r="5081">
          <cell r="A5081">
            <v>103.12000000000005</v>
          </cell>
          <cell r="B5081" t="str">
            <v xml:space="preserve">PLATEA DE HORMIGÓN ARMADO PARA FILTRANTES E=0.12M, F'C=210KG/CM2 (LIGADORA), Ø3/8"@0.20M AD </v>
          </cell>
          <cell r="C5081">
            <v>0.74</v>
          </cell>
          <cell r="D5081" t="str">
            <v>M3</v>
          </cell>
          <cell r="E5081">
            <v>12624.41</v>
          </cell>
          <cell r="F5081">
            <v>2018.2900000000002</v>
          </cell>
          <cell r="G5081">
            <v>9342.06</v>
          </cell>
          <cell r="H5081">
            <v>1493.53</v>
          </cell>
        </row>
        <row r="5082">
          <cell r="A5082">
            <v>108.04000000000002</v>
          </cell>
          <cell r="B5082" t="str">
            <v>LOSA DE HA E=0.10M, F'C=210KG/CM2 (LIGAD.), Ø3/8" @ 0.25M AD</v>
          </cell>
          <cell r="C5082">
            <v>0.74</v>
          </cell>
          <cell r="D5082" t="str">
            <v>M3</v>
          </cell>
          <cell r="E5082">
            <v>15507.849999999999</v>
          </cell>
          <cell r="F5082">
            <v>1831.4600000000003</v>
          </cell>
          <cell r="G5082">
            <v>11475.81</v>
          </cell>
          <cell r="H5082">
            <v>1355.28</v>
          </cell>
        </row>
        <row r="5083">
          <cell r="A5083">
            <v>113.09000000000005</v>
          </cell>
          <cell r="B5083" t="str">
            <v>BLOQUES HORMIGON DE 6" - 3/8" @ 0.60m BNP A CÁMARAS LLENAS</v>
          </cell>
          <cell r="C5083">
            <v>20.23</v>
          </cell>
          <cell r="D5083" t="str">
            <v>M2</v>
          </cell>
          <cell r="E5083">
            <v>1732.17</v>
          </cell>
          <cell r="F5083">
            <v>233.06999999999996</v>
          </cell>
          <cell r="G5083">
            <v>35041.800000000003</v>
          </cell>
          <cell r="H5083">
            <v>4715.01</v>
          </cell>
        </row>
        <row r="5084">
          <cell r="A5084">
            <v>114.06000000000003</v>
          </cell>
          <cell r="B5084" t="str">
            <v>EMPAÑETE PULIDO</v>
          </cell>
          <cell r="C5084">
            <v>23.12</v>
          </cell>
          <cell r="D5084" t="str">
            <v>M2</v>
          </cell>
          <cell r="E5084">
            <v>496.03</v>
          </cell>
          <cell r="F5084">
            <v>35.340000000000003</v>
          </cell>
          <cell r="G5084">
            <v>11468.21</v>
          </cell>
          <cell r="H5084">
            <v>817.06</v>
          </cell>
        </row>
        <row r="5085">
          <cell r="B5085" t="str">
            <v>Mano de obra</v>
          </cell>
        </row>
        <row r="5086">
          <cell r="A5086">
            <v>100.02000000000001</v>
          </cell>
          <cell r="B5086" t="str">
            <v>Excavación a mano</v>
          </cell>
          <cell r="C5086">
            <v>14.06</v>
          </cell>
          <cell r="D5086" t="str">
            <v>M3N</v>
          </cell>
          <cell r="E5086">
            <v>171.79</v>
          </cell>
          <cell r="F5086">
            <v>0</v>
          </cell>
          <cell r="G5086">
            <v>2415.37</v>
          </cell>
          <cell r="H5086">
            <v>0</v>
          </cell>
        </row>
        <row r="5087">
          <cell r="B5087" t="str">
            <v>Total/UND</v>
          </cell>
          <cell r="G5087">
            <v>77164.039999999994</v>
          </cell>
          <cell r="H5087">
            <v>8394.19</v>
          </cell>
          <cell r="I5087">
            <v>85558.23</v>
          </cell>
        </row>
        <row r="5089">
          <cell r="A5089">
            <v>116.3910000000002</v>
          </cell>
          <cell r="B5089" t="str">
            <v>CAMARA SEPTICA 1.50x1.30x1.50m CALICHE</v>
          </cell>
          <cell r="C5089">
            <v>1</v>
          </cell>
          <cell r="D5089" t="str">
            <v>UND</v>
          </cell>
          <cell r="G5089">
            <v>29356.100000000002</v>
          </cell>
          <cell r="H5089">
            <v>4699.5400000000009</v>
          </cell>
          <cell r="I5089">
            <v>34055.64</v>
          </cell>
        </row>
        <row r="5090">
          <cell r="B5090" t="str">
            <v>Volumen Análisis</v>
          </cell>
          <cell r="C5090">
            <v>1</v>
          </cell>
          <cell r="D5090" t="str">
            <v>UND</v>
          </cell>
        </row>
        <row r="5091">
          <cell r="B5091" t="str">
            <v>Materiales y Equipos</v>
          </cell>
        </row>
        <row r="5092">
          <cell r="A5092">
            <v>2.1599999999999966</v>
          </cell>
          <cell r="B5092" t="str">
            <v>Carga y bote de material a mano</v>
          </cell>
          <cell r="C5092">
            <v>3.94875</v>
          </cell>
          <cell r="D5092" t="str">
            <v>M3E</v>
          </cell>
          <cell r="E5092">
            <v>391.65979381443299</v>
          </cell>
          <cell r="F5092">
            <v>0</v>
          </cell>
          <cell r="G5092">
            <v>1546.57</v>
          </cell>
          <cell r="H5092">
            <v>1546.57</v>
          </cell>
        </row>
        <row r="5093">
          <cell r="A5093">
            <v>103.12000000000005</v>
          </cell>
          <cell r="B5093" t="str">
            <v xml:space="preserve">PLATEA DE HORMIGÓN ARMADO PARA FILTRANTES E=0.12M, F'C=210KG/CM2 (LIGADORA), Ø3/8"@0.20M AD </v>
          </cell>
          <cell r="C5093">
            <v>0.23400000000000001</v>
          </cell>
          <cell r="D5093" t="str">
            <v>M3</v>
          </cell>
          <cell r="E5093">
            <v>14642.7</v>
          </cell>
          <cell r="F5093">
            <v>2018.2900000000002</v>
          </cell>
          <cell r="G5093">
            <v>3426.39</v>
          </cell>
          <cell r="H5093">
            <v>472.28</v>
          </cell>
        </row>
        <row r="5094">
          <cell r="A5094">
            <v>108.04000000000002</v>
          </cell>
          <cell r="B5094" t="str">
            <v>LOSA DE HA E=0.10M, F'C=210KG/CM2 (LIGAD.), Ø3/8" @ 0.25M AD</v>
          </cell>
          <cell r="C5094">
            <v>0.19500000000000003</v>
          </cell>
          <cell r="D5094" t="str">
            <v>M3</v>
          </cell>
          <cell r="E5094">
            <v>15507.849999999999</v>
          </cell>
          <cell r="F5094">
            <v>1831.4600000000003</v>
          </cell>
          <cell r="G5094">
            <v>3024.03</v>
          </cell>
          <cell r="H5094">
            <v>357.13</v>
          </cell>
        </row>
        <row r="5095">
          <cell r="A5095">
            <v>113.09000000000005</v>
          </cell>
          <cell r="B5095" t="str">
            <v>BLOQUES HORMIGON DE 6" - 3/8" @ 0.60m BNP A CÁMARAS LLENAS</v>
          </cell>
          <cell r="C5095">
            <v>8.3999999999999986</v>
          </cell>
          <cell r="D5095" t="str">
            <v>M2</v>
          </cell>
          <cell r="E5095">
            <v>1732.17</v>
          </cell>
          <cell r="F5095">
            <v>233.06999999999996</v>
          </cell>
          <cell r="G5095">
            <v>14550.23</v>
          </cell>
          <cell r="H5095">
            <v>1957.79</v>
          </cell>
        </row>
        <row r="5096">
          <cell r="A5096">
            <v>114.06000000000003</v>
          </cell>
          <cell r="B5096" t="str">
            <v>EMPAÑETE PULIDO</v>
          </cell>
          <cell r="C5096">
            <v>10.349999999999998</v>
          </cell>
          <cell r="D5096" t="str">
            <v>M2</v>
          </cell>
          <cell r="E5096">
            <v>496.03</v>
          </cell>
          <cell r="F5096">
            <v>35.340000000000003</v>
          </cell>
          <cell r="G5096">
            <v>5133.91</v>
          </cell>
          <cell r="H5096">
            <v>365.77</v>
          </cell>
        </row>
        <row r="5097">
          <cell r="B5097" t="str">
            <v>Mano de obra</v>
          </cell>
        </row>
        <row r="5098">
          <cell r="A5098">
            <v>100.02000000000001</v>
          </cell>
          <cell r="B5098" t="str">
            <v>Excavación a mano</v>
          </cell>
          <cell r="C5098">
            <v>2.9249999999999998</v>
          </cell>
          <cell r="D5098" t="str">
            <v>M3N</v>
          </cell>
          <cell r="E5098">
            <v>572.64</v>
          </cell>
          <cell r="F5098">
            <v>0</v>
          </cell>
          <cell r="G5098">
            <v>1674.97</v>
          </cell>
          <cell r="H5098">
            <v>0</v>
          </cell>
        </row>
        <row r="5099">
          <cell r="B5099" t="str">
            <v>Total/UND</v>
          </cell>
          <cell r="G5099">
            <v>29356.100000000002</v>
          </cell>
          <cell r="H5099">
            <v>4699.5400000000009</v>
          </cell>
          <cell r="I5099">
            <v>34055.64</v>
          </cell>
        </row>
        <row r="5101">
          <cell r="A5101">
            <v>116.4000000000002</v>
          </cell>
          <cell r="B5101" t="str">
            <v>CAMARA SEPTICA 1.70x3.40x1.70m ROCA</v>
          </cell>
          <cell r="C5101">
            <v>1</v>
          </cell>
          <cell r="D5101" t="str">
            <v>UND</v>
          </cell>
          <cell r="G5101">
            <v>103118.06</v>
          </cell>
          <cell r="H5101">
            <v>16588.899999999998</v>
          </cell>
          <cell r="I5101">
            <v>119706.95999999999</v>
          </cell>
        </row>
        <row r="5102">
          <cell r="B5102" t="str">
            <v xml:space="preserve">Cámara Séptica 1.70x3.40x1.70m Roca </v>
          </cell>
        </row>
        <row r="5103">
          <cell r="B5103" t="str">
            <v>Volumen Análisis</v>
          </cell>
          <cell r="C5103">
            <v>1</v>
          </cell>
          <cell r="D5103" t="str">
            <v>UND</v>
          </cell>
        </row>
        <row r="5104">
          <cell r="B5104" t="str">
            <v>Materiales y Equipos</v>
          </cell>
        </row>
        <row r="5105">
          <cell r="B5105" t="str">
            <v>Excavación roca a compresor</v>
          </cell>
          <cell r="C5105">
            <v>14.06</v>
          </cell>
          <cell r="D5105" t="str">
            <v>M3N</v>
          </cell>
          <cell r="E5105">
            <v>2620.8599999999997</v>
          </cell>
          <cell r="F5105">
            <v>471.75479999999993</v>
          </cell>
          <cell r="G5105">
            <v>36849.29</v>
          </cell>
          <cell r="H5105">
            <v>6632.87</v>
          </cell>
        </row>
        <row r="5106">
          <cell r="B5106" t="str">
            <v>Carga y bote de material a mano</v>
          </cell>
          <cell r="C5106">
            <v>18.98</v>
          </cell>
          <cell r="D5106" t="str">
            <v>M3E</v>
          </cell>
          <cell r="E5106">
            <v>577.31958762886597</v>
          </cell>
          <cell r="F5106">
            <v>0</v>
          </cell>
          <cell r="G5106">
            <v>10957.53</v>
          </cell>
          <cell r="H5106">
            <v>0</v>
          </cell>
        </row>
        <row r="5107">
          <cell r="B5107" t="str">
            <v>Piso en Hormigón 1:2:4 e=0.10m 3/8"@0.25m</v>
          </cell>
          <cell r="C5107">
            <v>0.74</v>
          </cell>
          <cell r="D5107" t="str">
            <v>M3</v>
          </cell>
          <cell r="E5107">
            <v>12298.63</v>
          </cell>
          <cell r="F5107">
            <v>2213.7533999999996</v>
          </cell>
          <cell r="G5107">
            <v>9100.99</v>
          </cell>
          <cell r="H5107">
            <v>1638.18</v>
          </cell>
        </row>
        <row r="5108">
          <cell r="B5108" t="str">
            <v>Losa en Hormigón 1:2:4 e=0.10m 3/8"@0.25m</v>
          </cell>
          <cell r="C5108">
            <v>0.74</v>
          </cell>
          <cell r="D5108" t="str">
            <v>M3</v>
          </cell>
          <cell r="E5108">
            <v>13795.05</v>
          </cell>
          <cell r="F5108">
            <v>2483.1089999999999</v>
          </cell>
          <cell r="G5108">
            <v>10208.34</v>
          </cell>
          <cell r="H5108">
            <v>1837.5</v>
          </cell>
        </row>
        <row r="5109">
          <cell r="B5109" t="str">
            <v>Bloques de 6" BNP</v>
          </cell>
          <cell r="C5109">
            <v>20.23</v>
          </cell>
          <cell r="D5109" t="str">
            <v>M2</v>
          </cell>
          <cell r="E5109">
            <v>1357.7900000000002</v>
          </cell>
          <cell r="F5109">
            <v>244.40220000000002</v>
          </cell>
          <cell r="G5109">
            <v>27468.09</v>
          </cell>
          <cell r="H5109">
            <v>4944.26</v>
          </cell>
        </row>
        <row r="5110">
          <cell r="B5110" t="str">
            <v>Pañete pulido</v>
          </cell>
          <cell r="C5110">
            <v>23.12</v>
          </cell>
          <cell r="D5110" t="str">
            <v>M2</v>
          </cell>
          <cell r="E5110">
            <v>369.10999999999996</v>
          </cell>
          <cell r="F5110">
            <v>66.439799999999991</v>
          </cell>
          <cell r="G5110">
            <v>8533.82</v>
          </cell>
          <cell r="H5110">
            <v>1536.09</v>
          </cell>
        </row>
        <row r="5111">
          <cell r="B5111" t="str">
            <v>Total/UND</v>
          </cell>
          <cell r="G5111">
            <v>103118.06</v>
          </cell>
          <cell r="H5111">
            <v>16588.899999999998</v>
          </cell>
          <cell r="I5111">
            <v>119706.95999999999</v>
          </cell>
        </row>
        <row r="5113">
          <cell r="A5113">
            <v>116.41000000000021</v>
          </cell>
          <cell r="B5113" t="str">
            <v>CISTERNA 4,000 GLS 2.50x3.50x2.00m CALICHE</v>
          </cell>
          <cell r="C5113">
            <v>1</v>
          </cell>
          <cell r="D5113" t="str">
            <v>UND</v>
          </cell>
          <cell r="G5113" t="e">
            <v>#N/A</v>
          </cell>
          <cell r="H5113" t="e">
            <v>#N/A</v>
          </cell>
          <cell r="I5113" t="e">
            <v>#N/A</v>
          </cell>
        </row>
        <row r="5114">
          <cell r="B5114" t="str">
            <v>Cisterna 4,000 Gls 2.50x3.50x2.00m Calcihe</v>
          </cell>
        </row>
        <row r="5115">
          <cell r="B5115" t="str">
            <v>Volumen Análisis</v>
          </cell>
          <cell r="C5115">
            <v>1</v>
          </cell>
          <cell r="D5115" t="str">
            <v>UND</v>
          </cell>
        </row>
        <row r="5116">
          <cell r="B5116" t="str">
            <v>Materiales y Equipos</v>
          </cell>
        </row>
        <row r="5117">
          <cell r="A5117">
            <v>2.1599999999999966</v>
          </cell>
          <cell r="B5117" t="str">
            <v>Carga y bote de material a mano</v>
          </cell>
          <cell r="C5117">
            <v>34.195500000000003</v>
          </cell>
          <cell r="D5117" t="str">
            <v>M3E</v>
          </cell>
          <cell r="E5117">
            <v>390.95876288659792</v>
          </cell>
          <cell r="F5117">
            <v>0</v>
          </cell>
          <cell r="G5117">
            <v>13369.03</v>
          </cell>
          <cell r="H5117">
            <v>0</v>
          </cell>
        </row>
        <row r="5118">
          <cell r="A5118">
            <v>111.06010000000003</v>
          </cell>
          <cell r="B5118" t="str">
            <v xml:space="preserve">Piso en Hormigón 1:2:4 e=0.10m </v>
          </cell>
          <cell r="C5118">
            <v>1.36</v>
          </cell>
          <cell r="D5118" t="str">
            <v>M3</v>
          </cell>
          <cell r="E5118">
            <v>1102.1849999999999</v>
          </cell>
          <cell r="F5118">
            <v>198.39329999999998</v>
          </cell>
          <cell r="G5118">
            <v>1498.97</v>
          </cell>
          <cell r="H5118">
            <v>269.81</v>
          </cell>
        </row>
        <row r="5119">
          <cell r="A5119">
            <v>108.04000000000002</v>
          </cell>
          <cell r="B5119" t="str">
            <v>Losa en Hormigón 1:2:4 e=0.10m 3/8"@0.25m</v>
          </cell>
          <cell r="C5119">
            <v>1.36</v>
          </cell>
          <cell r="D5119" t="str">
            <v>M3</v>
          </cell>
          <cell r="E5119">
            <v>15507.849999999999</v>
          </cell>
          <cell r="F5119">
            <v>2791.4129999999996</v>
          </cell>
          <cell r="G5119">
            <v>21090.68</v>
          </cell>
          <cell r="H5119">
            <v>3796.32</v>
          </cell>
        </row>
        <row r="5120">
          <cell r="A5120" t="str">
            <v>FUN-046</v>
          </cell>
          <cell r="B5120" t="str">
            <v>Bloques de 8" BNP</v>
          </cell>
          <cell r="C5120">
            <v>23</v>
          </cell>
          <cell r="D5120" t="str">
            <v>M2</v>
          </cell>
          <cell r="E5120">
            <v>1935.12</v>
          </cell>
          <cell r="F5120">
            <v>348.32159999999999</v>
          </cell>
          <cell r="G5120">
            <v>44507.76</v>
          </cell>
          <cell r="H5120">
            <v>8011.4</v>
          </cell>
        </row>
        <row r="5121">
          <cell r="A5121">
            <v>114.06000000000003</v>
          </cell>
          <cell r="B5121" t="str">
            <v>Pañete pulido</v>
          </cell>
          <cell r="C5121">
            <v>23</v>
          </cell>
          <cell r="D5121" t="str">
            <v>M2</v>
          </cell>
          <cell r="E5121">
            <v>496.03</v>
          </cell>
          <cell r="F5121">
            <v>89.285399999999996</v>
          </cell>
          <cell r="G5121">
            <v>11408.69</v>
          </cell>
          <cell r="H5121">
            <v>2053.56</v>
          </cell>
        </row>
        <row r="5122">
          <cell r="A5122">
            <v>124.03000000000002</v>
          </cell>
          <cell r="B5122" t="str">
            <v>Zabaletas interior cisterna</v>
          </cell>
          <cell r="C5122">
            <v>20</v>
          </cell>
          <cell r="D5122" t="str">
            <v>ML</v>
          </cell>
          <cell r="E5122" t="e">
            <v>#N/A</v>
          </cell>
          <cell r="F5122" t="e">
            <v>#N/A</v>
          </cell>
          <cell r="G5122" t="e">
            <v>#N/A</v>
          </cell>
          <cell r="H5122" t="e">
            <v>#N/A</v>
          </cell>
        </row>
        <row r="5123">
          <cell r="B5123" t="str">
            <v>Tapa de hierro galvanizado</v>
          </cell>
          <cell r="C5123">
            <v>1</v>
          </cell>
          <cell r="D5123" t="str">
            <v>UND</v>
          </cell>
          <cell r="E5123">
            <v>2000</v>
          </cell>
          <cell r="F5123">
            <v>360</v>
          </cell>
          <cell r="G5123">
            <v>2000</v>
          </cell>
          <cell r="H5123">
            <v>360</v>
          </cell>
        </row>
        <row r="5124">
          <cell r="B5124" t="str">
            <v>Mano de obra</v>
          </cell>
        </row>
        <row r="5125">
          <cell r="A5125">
            <v>2.0199999999999996</v>
          </cell>
          <cell r="B5125" t="str">
            <v>Excavación a mano</v>
          </cell>
          <cell r="C5125">
            <v>25.33</v>
          </cell>
          <cell r="D5125" t="str">
            <v>M3N</v>
          </cell>
          <cell r="E5125">
            <v>516.81799999999998</v>
          </cell>
          <cell r="F5125">
            <v>0</v>
          </cell>
          <cell r="G5125">
            <v>13091</v>
          </cell>
          <cell r="H5125">
            <v>0</v>
          </cell>
        </row>
        <row r="5126">
          <cell r="B5126" t="str">
            <v>Total/UND</v>
          </cell>
          <cell r="G5126" t="e">
            <v>#N/A</v>
          </cell>
          <cell r="H5126" t="e">
            <v>#N/A</v>
          </cell>
          <cell r="I5126" t="e">
            <v>#N/A</v>
          </cell>
        </row>
        <row r="5128">
          <cell r="A5128">
            <v>116.42000000000021</v>
          </cell>
          <cell r="B5128" t="str">
            <v>CISTERNA 4,000 GLS 2.50x3.50x2.00m ROCA</v>
          </cell>
          <cell r="C5128">
            <v>1</v>
          </cell>
          <cell r="D5128" t="str">
            <v>UND</v>
          </cell>
          <cell r="G5128">
            <v>165946.72</v>
          </cell>
          <cell r="H5128">
            <v>26316.43</v>
          </cell>
          <cell r="I5128">
            <v>192263.15</v>
          </cell>
        </row>
        <row r="5129">
          <cell r="B5129" t="str">
            <v xml:space="preserve">Cisterna 4,000 Gls 2.50x3.50x2.00m Roca </v>
          </cell>
        </row>
        <row r="5130">
          <cell r="B5130" t="str">
            <v>Volumen Análisis</v>
          </cell>
          <cell r="C5130">
            <v>1</v>
          </cell>
          <cell r="D5130" t="str">
            <v>UND</v>
          </cell>
        </row>
        <row r="5131">
          <cell r="B5131" t="str">
            <v>Materiales y Equipos</v>
          </cell>
        </row>
        <row r="5132">
          <cell r="B5132" t="str">
            <v>Excavación roca a compresor</v>
          </cell>
          <cell r="C5132">
            <v>25.33</v>
          </cell>
          <cell r="D5132" t="str">
            <v>M3N</v>
          </cell>
          <cell r="E5132">
            <v>2620.8599999999997</v>
          </cell>
          <cell r="F5132">
            <v>471.75479999999993</v>
          </cell>
          <cell r="G5132">
            <v>66386.38</v>
          </cell>
          <cell r="H5132">
            <v>11949.55</v>
          </cell>
        </row>
        <row r="5133">
          <cell r="B5133" t="str">
            <v>Carga y bote de material a mano</v>
          </cell>
          <cell r="C5133">
            <v>34.200000000000003</v>
          </cell>
          <cell r="D5133" t="str">
            <v>M3E</v>
          </cell>
          <cell r="E5133">
            <v>577.31958762886597</v>
          </cell>
          <cell r="F5133">
            <v>0</v>
          </cell>
          <cell r="G5133">
            <v>19744.330000000002</v>
          </cell>
          <cell r="H5133">
            <v>0</v>
          </cell>
        </row>
        <row r="5134">
          <cell r="B5134" t="str">
            <v>Piso en Hormigón 1:2:4 e=0.10m 3/8"@0.25m</v>
          </cell>
          <cell r="C5134">
            <v>1.36</v>
          </cell>
          <cell r="D5134" t="str">
            <v>M3</v>
          </cell>
          <cell r="E5134">
            <v>12298.63</v>
          </cell>
          <cell r="F5134">
            <v>2213.7533999999996</v>
          </cell>
          <cell r="G5134">
            <v>16726.14</v>
          </cell>
          <cell r="H5134">
            <v>3010.7</v>
          </cell>
        </row>
        <row r="5135">
          <cell r="B5135" t="str">
            <v>Losa en Hormigón 1:2:4 e=0.10m 3/8"@0.25m</v>
          </cell>
          <cell r="C5135">
            <v>1.36</v>
          </cell>
          <cell r="D5135" t="str">
            <v>M3</v>
          </cell>
          <cell r="E5135">
            <v>13795.05</v>
          </cell>
          <cell r="F5135">
            <v>2483.1089999999999</v>
          </cell>
          <cell r="G5135">
            <v>18761.27</v>
          </cell>
          <cell r="H5135">
            <v>3377.03</v>
          </cell>
        </row>
        <row r="5136">
          <cell r="B5136" t="str">
            <v>Bloques de 8" BNP</v>
          </cell>
          <cell r="C5136">
            <v>23</v>
          </cell>
          <cell r="D5136" t="str">
            <v>M2</v>
          </cell>
          <cell r="E5136">
            <v>1357.7900000000002</v>
          </cell>
          <cell r="F5136">
            <v>244.40220000000002</v>
          </cell>
          <cell r="G5136">
            <v>31229.17</v>
          </cell>
          <cell r="H5136">
            <v>5621.25</v>
          </cell>
        </row>
        <row r="5137">
          <cell r="B5137" t="str">
            <v>Pañete pulido</v>
          </cell>
          <cell r="C5137">
            <v>23</v>
          </cell>
          <cell r="D5137" t="str">
            <v>M2</v>
          </cell>
          <cell r="E5137">
            <v>369.10999999999996</v>
          </cell>
          <cell r="F5137">
            <v>66.439799999999991</v>
          </cell>
          <cell r="G5137">
            <v>8489.5300000000007</v>
          </cell>
          <cell r="H5137">
            <v>1528.12</v>
          </cell>
        </row>
        <row r="5138">
          <cell r="B5138" t="str">
            <v>Zabaletas interior cisterna</v>
          </cell>
          <cell r="C5138">
            <v>20</v>
          </cell>
          <cell r="D5138" t="str">
            <v>ML</v>
          </cell>
          <cell r="E5138">
            <v>147.19</v>
          </cell>
          <cell r="F5138">
            <v>26.494199999999999</v>
          </cell>
          <cell r="G5138">
            <v>2943.8</v>
          </cell>
          <cell r="H5138">
            <v>529.88</v>
          </cell>
        </row>
        <row r="5139">
          <cell r="B5139" t="str">
            <v>Tapa de hierro galvanizado</v>
          </cell>
          <cell r="C5139">
            <v>1</v>
          </cell>
          <cell r="D5139" t="str">
            <v>UND</v>
          </cell>
          <cell r="E5139">
            <v>1666.1</v>
          </cell>
          <cell r="F5139">
            <v>299.89799999999997</v>
          </cell>
          <cell r="G5139">
            <v>1666.1</v>
          </cell>
          <cell r="H5139">
            <v>299.89999999999998</v>
          </cell>
        </row>
        <row r="5140">
          <cell r="B5140" t="str">
            <v>Total/UND</v>
          </cell>
          <cell r="G5140">
            <v>165946.72</v>
          </cell>
          <cell r="H5140">
            <v>26316.43</v>
          </cell>
          <cell r="I5140">
            <v>192263.15</v>
          </cell>
        </row>
        <row r="5142">
          <cell r="A5142">
            <v>116.43000000000022</v>
          </cell>
          <cell r="B5142" t="str">
            <v>TUBERÍA DRENAJE PVC 6" SDR-41</v>
          </cell>
          <cell r="C5142">
            <v>1</v>
          </cell>
          <cell r="D5142" t="str">
            <v>ML</v>
          </cell>
          <cell r="G5142">
            <v>577.52700000000004</v>
          </cell>
          <cell r="H5142">
            <v>93.867499999999993</v>
          </cell>
          <cell r="I5142">
            <v>671.39449999999999</v>
          </cell>
        </row>
        <row r="5144">
          <cell r="B5144" t="str">
            <v>Volumen Análisis</v>
          </cell>
          <cell r="C5144">
            <v>20</v>
          </cell>
          <cell r="D5144" t="str">
            <v>ML</v>
          </cell>
        </row>
        <row r="5145">
          <cell r="A5145" t="str">
            <v>SANIT124</v>
          </cell>
          <cell r="B5145" t="str">
            <v>Tubo 6"x19 PVC SDR-41</v>
          </cell>
          <cell r="C5145">
            <v>3.9705263157894737</v>
          </cell>
          <cell r="D5145" t="str">
            <v>UND</v>
          </cell>
          <cell r="E5145">
            <v>2610.1694915254238</v>
          </cell>
          <cell r="F5145">
            <v>469.83050847457628</v>
          </cell>
          <cell r="G5145">
            <v>10363.75</v>
          </cell>
          <cell r="H5145">
            <v>1865.47</v>
          </cell>
        </row>
        <row r="5146">
          <cell r="A5146" t="str">
            <v>CE-PVC-01</v>
          </cell>
          <cell r="B5146" t="str">
            <v>Cemento PVC OATEY 32oz</v>
          </cell>
          <cell r="C5146">
            <v>1.44E-2</v>
          </cell>
          <cell r="D5146" t="str">
            <v>UND</v>
          </cell>
          <cell r="E5146">
            <v>691.69491525423734</v>
          </cell>
          <cell r="F5146">
            <v>124.50508474576272</v>
          </cell>
          <cell r="G5146">
            <v>9.9600000000000009</v>
          </cell>
          <cell r="H5146">
            <v>1.79</v>
          </cell>
        </row>
        <row r="5147">
          <cell r="B5147" t="str">
            <v xml:space="preserve">Herramientas </v>
          </cell>
          <cell r="C5147">
            <v>0.05</v>
          </cell>
          <cell r="E5147">
            <v>1120.79</v>
          </cell>
          <cell r="F5147">
            <v>201.7422</v>
          </cell>
          <cell r="G5147">
            <v>56.04</v>
          </cell>
          <cell r="H5147">
            <v>10.09</v>
          </cell>
        </row>
        <row r="5148">
          <cell r="B5148" t="str">
            <v>Mano de Obra</v>
          </cell>
        </row>
        <row r="5149">
          <cell r="A5149">
            <v>1503.07</v>
          </cell>
          <cell r="B5149" t="str">
            <v>Instalación tuberías 6"</v>
          </cell>
          <cell r="C5149">
            <v>20</v>
          </cell>
          <cell r="D5149" t="str">
            <v>ML</v>
          </cell>
          <cell r="E5149">
            <v>56.039499999999997</v>
          </cell>
          <cell r="G5149">
            <v>1120.79</v>
          </cell>
          <cell r="H5149">
            <v>0</v>
          </cell>
        </row>
        <row r="5150">
          <cell r="B5150" t="str">
            <v>Total/UND</v>
          </cell>
          <cell r="G5150">
            <v>11550.54</v>
          </cell>
          <cell r="H5150">
            <v>1877.35</v>
          </cell>
          <cell r="I5150">
            <v>13427.890000000001</v>
          </cell>
        </row>
        <row r="5152">
          <cell r="A5152">
            <v>116.44000000000023</v>
          </cell>
          <cell r="B5152" t="str">
            <v>TUBERÍA DRENAJE PVC 8" SDR-41</v>
          </cell>
          <cell r="C5152">
            <v>1</v>
          </cell>
          <cell r="D5152" t="str">
            <v>ML</v>
          </cell>
          <cell r="G5152">
            <v>1274.4389999999999</v>
          </cell>
          <cell r="H5152">
            <v>218.35149999999999</v>
          </cell>
          <cell r="I5152">
            <v>1492.7904999999998</v>
          </cell>
        </row>
        <row r="5154">
          <cell r="B5154" t="str">
            <v>Volumen Análisis</v>
          </cell>
          <cell r="C5154">
            <v>20</v>
          </cell>
          <cell r="D5154" t="str">
            <v>ML</v>
          </cell>
        </row>
        <row r="5155">
          <cell r="A5155" t="str">
            <v>SANIT125</v>
          </cell>
          <cell r="B5155" t="str">
            <v>Tubo 8"x19 PVC SDR-41</v>
          </cell>
          <cell r="C5155">
            <v>3.9705263157894737</v>
          </cell>
          <cell r="D5155" t="str">
            <v>UND</v>
          </cell>
          <cell r="E5155">
            <v>6092.3728813559328</v>
          </cell>
          <cell r="F5155">
            <v>1096.6271186440679</v>
          </cell>
          <cell r="G5155">
            <v>24189.93</v>
          </cell>
          <cell r="H5155">
            <v>4354.1899999999996</v>
          </cell>
        </row>
        <row r="5156">
          <cell r="A5156" t="str">
            <v>CE-PVC-01</v>
          </cell>
          <cell r="B5156" t="str">
            <v>Cemento PVC OATEY 32oz</v>
          </cell>
          <cell r="C5156">
            <v>1.44E-2</v>
          </cell>
          <cell r="D5156" t="str">
            <v>UND</v>
          </cell>
          <cell r="E5156">
            <v>691.69491525423734</v>
          </cell>
          <cell r="F5156">
            <v>124.50508474576272</v>
          </cell>
          <cell r="G5156">
            <v>9.9600000000000009</v>
          </cell>
          <cell r="H5156">
            <v>1.79</v>
          </cell>
        </row>
        <row r="5157">
          <cell r="B5157" t="str">
            <v xml:space="preserve">Herramientas </v>
          </cell>
          <cell r="C5157">
            <v>0.05</v>
          </cell>
          <cell r="E5157">
            <v>1227.51</v>
          </cell>
          <cell r="F5157">
            <v>220.95179999999999</v>
          </cell>
          <cell r="G5157">
            <v>61.38</v>
          </cell>
          <cell r="H5157">
            <v>11.05</v>
          </cell>
        </row>
        <row r="5158">
          <cell r="B5158" t="str">
            <v>Mano de Obra</v>
          </cell>
        </row>
        <row r="5159">
          <cell r="A5159">
            <v>1503.08</v>
          </cell>
          <cell r="B5159" t="str">
            <v>Instalación tuberías 8"</v>
          </cell>
          <cell r="C5159">
            <v>20</v>
          </cell>
          <cell r="D5159" t="str">
            <v>ML</v>
          </cell>
          <cell r="E5159">
            <v>61.375499999999995</v>
          </cell>
          <cell r="G5159">
            <v>1227.51</v>
          </cell>
          <cell r="H5159">
            <v>0</v>
          </cell>
        </row>
        <row r="5160">
          <cell r="B5160" t="str">
            <v>Total/UND</v>
          </cell>
          <cell r="G5160">
            <v>25488.78</v>
          </cell>
          <cell r="H5160">
            <v>4367.03</v>
          </cell>
          <cell r="I5160">
            <v>29855.809999999998</v>
          </cell>
        </row>
        <row r="5162">
          <cell r="A5162">
            <v>116.45000000000023</v>
          </cell>
          <cell r="B5162" t="str">
            <v>TUBERÍA DRENAJE PVC 12" SDR-41</v>
          </cell>
          <cell r="C5162">
            <v>1</v>
          </cell>
          <cell r="D5162" t="str">
            <v>ML</v>
          </cell>
          <cell r="G5162">
            <v>3836.5174999999995</v>
          </cell>
          <cell r="H5162">
            <v>676.2115</v>
          </cell>
          <cell r="I5162">
            <v>4512.7289999999994</v>
          </cell>
        </row>
        <row r="5164">
          <cell r="B5164" t="str">
            <v>Volumen Análisis</v>
          </cell>
          <cell r="C5164">
            <v>20</v>
          </cell>
          <cell r="D5164" t="str">
            <v>ML</v>
          </cell>
        </row>
        <row r="5165">
          <cell r="A5165" t="str">
            <v>SANIT163</v>
          </cell>
          <cell r="B5165" t="str">
            <v>Tubo 12"x19 PVC SDR-41</v>
          </cell>
          <cell r="C5165">
            <v>4.0249999999999995</v>
          </cell>
          <cell r="D5165" t="str">
            <v>UND</v>
          </cell>
          <cell r="E5165">
            <v>18644.067796610172</v>
          </cell>
          <cell r="F5165">
            <v>3355.9322033898306</v>
          </cell>
          <cell r="G5165">
            <v>75042.37</v>
          </cell>
          <cell r="H5165">
            <v>13507.63</v>
          </cell>
        </row>
        <row r="5166">
          <cell r="A5166" t="str">
            <v>CE-PVC-01</v>
          </cell>
          <cell r="B5166" t="str">
            <v>Cemento PVC OATEY 32oz</v>
          </cell>
          <cell r="C5166">
            <v>1.7999999999999999E-2</v>
          </cell>
          <cell r="D5166" t="str">
            <v>UND</v>
          </cell>
          <cell r="E5166">
            <v>691.69491525423734</v>
          </cell>
          <cell r="F5166">
            <v>124.50508474576272</v>
          </cell>
          <cell r="G5166">
            <v>12.45</v>
          </cell>
          <cell r="H5166">
            <v>2.2400000000000002</v>
          </cell>
        </row>
        <row r="5167">
          <cell r="B5167" t="str">
            <v xml:space="preserve">Herramientas </v>
          </cell>
          <cell r="C5167">
            <v>0.05</v>
          </cell>
          <cell r="E5167">
            <v>1595.74</v>
          </cell>
          <cell r="F5167">
            <v>287.23320000000001</v>
          </cell>
          <cell r="G5167">
            <v>79.790000000000006</v>
          </cell>
          <cell r="H5167">
            <v>14.36</v>
          </cell>
        </row>
        <row r="5168">
          <cell r="B5168" t="str">
            <v>Mano de Obra</v>
          </cell>
        </row>
        <row r="5169">
          <cell r="A5169">
            <v>1503.1</v>
          </cell>
          <cell r="B5169" t="str">
            <v>Instalación tuberías 12"</v>
          </cell>
          <cell r="C5169">
            <v>20</v>
          </cell>
          <cell r="D5169" t="str">
            <v>ML</v>
          </cell>
          <cell r="E5169">
            <v>79.786999999999992</v>
          </cell>
          <cell r="G5169">
            <v>1595.74</v>
          </cell>
          <cell r="H5169">
            <v>0</v>
          </cell>
        </row>
        <row r="5170">
          <cell r="B5170" t="str">
            <v>Total/UND</v>
          </cell>
          <cell r="G5170">
            <v>76730.349999999991</v>
          </cell>
          <cell r="H5170">
            <v>13524.23</v>
          </cell>
          <cell r="I5170">
            <v>90254.579999999987</v>
          </cell>
        </row>
        <row r="5172">
          <cell r="A5172">
            <v>116.46000000000024</v>
          </cell>
          <cell r="B5172" t="str">
            <v>TUBERÍA DRENAJE PVC 10" SDR-41</v>
          </cell>
          <cell r="C5172">
            <v>1</v>
          </cell>
          <cell r="D5172" t="str">
            <v>ML</v>
          </cell>
          <cell r="G5172">
            <v>1470.921</v>
          </cell>
          <cell r="H5172">
            <v>251.50749999999999</v>
          </cell>
          <cell r="I5172">
            <v>1722.4285</v>
          </cell>
        </row>
        <row r="5174">
          <cell r="B5174" t="str">
            <v>Volumen Análisis</v>
          </cell>
          <cell r="C5174">
            <v>20</v>
          </cell>
          <cell r="D5174" t="str">
            <v>ML</v>
          </cell>
        </row>
        <row r="5175">
          <cell r="A5175" t="str">
            <v>SANIT164</v>
          </cell>
          <cell r="B5175" t="str">
            <v>Tubo 10"x19 PVC SDR-41</v>
          </cell>
          <cell r="C5175">
            <v>4.0249999999999995</v>
          </cell>
          <cell r="D5175" t="str">
            <v>UND</v>
          </cell>
          <cell r="E5175">
            <v>6921.1864406779669</v>
          </cell>
          <cell r="F5175">
            <v>1245.8135593220341</v>
          </cell>
          <cell r="G5175">
            <v>27857.78</v>
          </cell>
          <cell r="H5175">
            <v>5014.3999999999996</v>
          </cell>
        </row>
        <row r="5176">
          <cell r="A5176" t="str">
            <v>CE-PVC-01</v>
          </cell>
          <cell r="B5176" t="str">
            <v>Cemento PVC OATEY 32oz</v>
          </cell>
          <cell r="C5176">
            <v>0.02</v>
          </cell>
          <cell r="D5176" t="str">
            <v>UND</v>
          </cell>
          <cell r="E5176">
            <v>691.69491525423734</v>
          </cell>
          <cell r="F5176">
            <v>124.50508474576272</v>
          </cell>
          <cell r="G5176">
            <v>13.83</v>
          </cell>
          <cell r="H5176">
            <v>2.4900000000000002</v>
          </cell>
        </row>
        <row r="5177">
          <cell r="B5177" t="str">
            <v xml:space="preserve">Herramientas </v>
          </cell>
          <cell r="C5177">
            <v>0.05</v>
          </cell>
          <cell r="E5177">
            <v>1473.15</v>
          </cell>
          <cell r="F5177">
            <v>265.16700000000003</v>
          </cell>
          <cell r="G5177">
            <v>73.66</v>
          </cell>
          <cell r="H5177">
            <v>13.26</v>
          </cell>
        </row>
        <row r="5178">
          <cell r="B5178" t="str">
            <v>Mano de Obra</v>
          </cell>
        </row>
        <row r="5179">
          <cell r="A5179">
            <v>1503.09</v>
          </cell>
          <cell r="B5179" t="str">
            <v>Instalación tuberías 10"</v>
          </cell>
          <cell r="C5179">
            <v>20</v>
          </cell>
          <cell r="D5179" t="str">
            <v>ML</v>
          </cell>
          <cell r="E5179">
            <v>73.657499999999999</v>
          </cell>
          <cell r="G5179">
            <v>1473.15</v>
          </cell>
          <cell r="H5179">
            <v>0</v>
          </cell>
        </row>
        <row r="5180">
          <cell r="B5180" t="str">
            <v>Total/UND</v>
          </cell>
          <cell r="G5180">
            <v>29418.420000000002</v>
          </cell>
          <cell r="H5180">
            <v>5030.1499999999996</v>
          </cell>
          <cell r="I5180">
            <v>34448.57</v>
          </cell>
        </row>
        <row r="5182">
          <cell r="A5182">
            <v>116.47000000000024</v>
          </cell>
          <cell r="B5182" t="str">
            <v>ALCANTARILLA DE HORMIGÓN 18"</v>
          </cell>
          <cell r="C5182">
            <v>1</v>
          </cell>
          <cell r="D5182" t="str">
            <v>ML</v>
          </cell>
          <cell r="G5182">
            <v>2227.6626623376619</v>
          </cell>
          <cell r="H5182">
            <v>320.80324675324675</v>
          </cell>
          <cell r="I5182">
            <v>2548.4659090909086</v>
          </cell>
        </row>
        <row r="5183">
          <cell r="B5183" t="str">
            <v>Volumen Análisis</v>
          </cell>
          <cell r="C5183">
            <v>30.8</v>
          </cell>
          <cell r="D5183" t="str">
            <v>ML</v>
          </cell>
        </row>
        <row r="5185">
          <cell r="A5185" t="str">
            <v>SANIT004</v>
          </cell>
          <cell r="B5185" t="str">
            <v>Tubos de Hormigon simple de 18¨ x 1.10m</v>
          </cell>
          <cell r="C5185">
            <v>30</v>
          </cell>
          <cell r="D5185" t="str">
            <v>UND</v>
          </cell>
          <cell r="E5185">
            <v>1595</v>
          </cell>
          <cell r="F5185">
            <v>287.09999999999997</v>
          </cell>
          <cell r="G5185">
            <v>47850</v>
          </cell>
          <cell r="H5185">
            <v>8613</v>
          </cell>
        </row>
        <row r="5186">
          <cell r="A5186">
            <v>112.01</v>
          </cell>
          <cell r="B5186" t="str">
            <v xml:space="preserve">MORTERO 1:3 </v>
          </cell>
          <cell r="C5186">
            <v>5.5800000000000002E-2</v>
          </cell>
          <cell r="D5186" t="str">
            <v>M3</v>
          </cell>
          <cell r="E5186">
            <v>6938.09</v>
          </cell>
          <cell r="F5186">
            <v>1164.28</v>
          </cell>
          <cell r="G5186">
            <v>387.15</v>
          </cell>
          <cell r="H5186">
            <v>64.97</v>
          </cell>
        </row>
        <row r="5187">
          <cell r="B5187" t="str">
            <v xml:space="preserve">Herramientas </v>
          </cell>
          <cell r="C5187">
            <v>0.03</v>
          </cell>
          <cell r="E5187">
            <v>10869.69</v>
          </cell>
          <cell r="F5187">
            <v>1956.5442</v>
          </cell>
          <cell r="G5187">
            <v>326.08999999999997</v>
          </cell>
          <cell r="H5187">
            <v>58.7</v>
          </cell>
        </row>
        <row r="5188">
          <cell r="B5188" t="str">
            <v>Uso de grua</v>
          </cell>
          <cell r="C5188">
            <v>0.6</v>
          </cell>
          <cell r="D5188" t="str">
            <v>DIA</v>
          </cell>
          <cell r="E5188">
            <v>10593.220338983052</v>
          </cell>
          <cell r="F5188">
            <v>1906.7796610169494</v>
          </cell>
          <cell r="G5188">
            <v>6355.93</v>
          </cell>
          <cell r="H5188">
            <v>1144.07</v>
          </cell>
        </row>
        <row r="5189">
          <cell r="B5189" t="str">
            <v>Transporte tuberías</v>
          </cell>
          <cell r="C5189">
            <v>0.05</v>
          </cell>
          <cell r="E5189">
            <v>56463</v>
          </cell>
          <cell r="F5189">
            <v>0</v>
          </cell>
          <cell r="G5189">
            <v>2823.15</v>
          </cell>
          <cell r="H5189">
            <v>0</v>
          </cell>
        </row>
        <row r="5190">
          <cell r="B5190" t="str">
            <v>Mano de Obra</v>
          </cell>
        </row>
        <row r="5191">
          <cell r="A5191">
            <v>1522.05</v>
          </cell>
          <cell r="B5191" t="str">
            <v>Instal. De tubería de alcantarilla</v>
          </cell>
          <cell r="C5191">
            <v>30.8</v>
          </cell>
          <cell r="D5191" t="str">
            <v>ML</v>
          </cell>
          <cell r="E5191">
            <v>352.91199999999998</v>
          </cell>
          <cell r="G5191">
            <v>10869.69</v>
          </cell>
          <cell r="H5191">
            <v>0</v>
          </cell>
        </row>
        <row r="5192">
          <cell r="B5192" t="str">
            <v>Total/UND</v>
          </cell>
          <cell r="G5192">
            <v>68612.009999999995</v>
          </cell>
          <cell r="H5192">
            <v>9880.74</v>
          </cell>
          <cell r="I5192">
            <v>78492.75</v>
          </cell>
        </row>
        <row r="5194">
          <cell r="A5194">
            <v>116.48000000000025</v>
          </cell>
          <cell r="B5194" t="str">
            <v>ALCANTARILLA DE HORMIGÓN 24"</v>
          </cell>
          <cell r="C5194">
            <v>1</v>
          </cell>
          <cell r="D5194" t="str">
            <v>ML</v>
          </cell>
          <cell r="G5194">
            <v>2866.6391666666673</v>
          </cell>
          <cell r="H5194">
            <v>405.00400000000002</v>
          </cell>
          <cell r="I5194">
            <v>3271.6431666666672</v>
          </cell>
        </row>
        <row r="5195">
          <cell r="B5195" t="str">
            <v>Volumen Análisis</v>
          </cell>
          <cell r="C5195">
            <v>60</v>
          </cell>
          <cell r="D5195" t="str">
            <v>ML</v>
          </cell>
        </row>
        <row r="5197">
          <cell r="A5197" t="str">
            <v>SANIT006</v>
          </cell>
          <cell r="B5197" t="str">
            <v>Tubos de Hormigon armado de 24¨ x 1.20m</v>
          </cell>
          <cell r="C5197">
            <v>50</v>
          </cell>
          <cell r="D5197" t="str">
            <v>UND</v>
          </cell>
          <cell r="E5197">
            <v>2420</v>
          </cell>
          <cell r="F5197">
            <v>435.59999999999997</v>
          </cell>
          <cell r="G5197">
            <v>121000</v>
          </cell>
          <cell r="H5197">
            <v>21780</v>
          </cell>
        </row>
        <row r="5198">
          <cell r="A5198">
            <v>112.01</v>
          </cell>
          <cell r="B5198" t="str">
            <v xml:space="preserve">MORTERO 1:3 </v>
          </cell>
          <cell r="C5198">
            <v>6.0999999999999999E-2</v>
          </cell>
          <cell r="D5198" t="str">
            <v>M3</v>
          </cell>
          <cell r="E5198">
            <v>6938.09</v>
          </cell>
          <cell r="F5198">
            <v>1164.28</v>
          </cell>
          <cell r="G5198">
            <v>423.22</v>
          </cell>
          <cell r="H5198">
            <v>71.02</v>
          </cell>
        </row>
        <row r="5199">
          <cell r="B5199" t="str">
            <v xml:space="preserve">Herramientas </v>
          </cell>
          <cell r="C5199">
            <v>0.03</v>
          </cell>
          <cell r="E5199">
            <v>29829.39</v>
          </cell>
          <cell r="F5199">
            <v>5369.2901999999995</v>
          </cell>
          <cell r="G5199">
            <v>894.88</v>
          </cell>
          <cell r="H5199">
            <v>161.08000000000001</v>
          </cell>
        </row>
        <row r="5200">
          <cell r="B5200" t="str">
            <v>Uso de grua</v>
          </cell>
          <cell r="C5200">
            <v>1.2</v>
          </cell>
          <cell r="D5200" t="str">
            <v>DIA</v>
          </cell>
          <cell r="E5200">
            <v>10593.220338983052</v>
          </cell>
          <cell r="F5200">
            <v>1906.7796610169494</v>
          </cell>
          <cell r="G5200">
            <v>12711.86</v>
          </cell>
          <cell r="H5200">
            <v>2288.14</v>
          </cell>
        </row>
        <row r="5201">
          <cell r="B5201" t="str">
            <v>Transporte tuberías</v>
          </cell>
          <cell r="C5201">
            <v>0.05</v>
          </cell>
          <cell r="E5201">
            <v>142780</v>
          </cell>
          <cell r="F5201">
            <v>0</v>
          </cell>
          <cell r="G5201">
            <v>7139</v>
          </cell>
          <cell r="H5201">
            <v>0</v>
          </cell>
        </row>
        <row r="5202">
          <cell r="B5202" t="str">
            <v>Mano de Obra</v>
          </cell>
        </row>
        <row r="5203">
          <cell r="A5203">
            <v>1522.06</v>
          </cell>
          <cell r="B5203" t="str">
            <v>Instal. De tubería de alcantarilla</v>
          </cell>
          <cell r="C5203">
            <v>60</v>
          </cell>
          <cell r="D5203" t="str">
            <v>ML</v>
          </cell>
          <cell r="E5203">
            <v>497.15649999999999</v>
          </cell>
          <cell r="G5203">
            <v>29829.39</v>
          </cell>
          <cell r="H5203">
            <v>0</v>
          </cell>
        </row>
        <row r="5204">
          <cell r="B5204" t="str">
            <v>Total/UND</v>
          </cell>
          <cell r="G5204">
            <v>171998.35000000003</v>
          </cell>
          <cell r="H5204">
            <v>24300.240000000002</v>
          </cell>
          <cell r="I5204">
            <v>196298.59000000003</v>
          </cell>
        </row>
        <row r="5206">
          <cell r="A5206">
            <v>116.49000000000025</v>
          </cell>
          <cell r="B5206" t="str">
            <v>ALCANTARILLA DE HORMIGÓN 60"</v>
          </cell>
          <cell r="C5206">
            <v>1</v>
          </cell>
          <cell r="D5206" t="str">
            <v>ML</v>
          </cell>
          <cell r="G5206">
            <v>13190.979166666666</v>
          </cell>
          <cell r="H5206">
            <v>2066.6455000000001</v>
          </cell>
          <cell r="I5206">
            <v>15257.624666666667</v>
          </cell>
        </row>
        <row r="5207">
          <cell r="B5207" t="str">
            <v>Volumen Análisis</v>
          </cell>
          <cell r="C5207">
            <v>60</v>
          </cell>
          <cell r="D5207" t="str">
            <v>ML</v>
          </cell>
        </row>
        <row r="5209">
          <cell r="A5209" t="str">
            <v>SANIT011</v>
          </cell>
          <cell r="B5209" t="str">
            <v>Tubos de Hormigon armado de 60¨ x 1.20m</v>
          </cell>
          <cell r="C5209">
            <v>50</v>
          </cell>
          <cell r="D5209" t="str">
            <v>UND</v>
          </cell>
          <cell r="E5209">
            <v>13200</v>
          </cell>
          <cell r="F5209">
            <v>2376</v>
          </cell>
          <cell r="G5209">
            <v>660000</v>
          </cell>
          <cell r="H5209">
            <v>118800</v>
          </cell>
        </row>
        <row r="5210">
          <cell r="A5210">
            <v>112.01</v>
          </cell>
          <cell r="B5210" t="str">
            <v xml:space="preserve">MORTERO 1:3 </v>
          </cell>
          <cell r="C5210">
            <v>0.24</v>
          </cell>
          <cell r="D5210" t="str">
            <v>M3</v>
          </cell>
          <cell r="E5210">
            <v>6938.09</v>
          </cell>
          <cell r="F5210">
            <v>1164.28</v>
          </cell>
          <cell r="G5210">
            <v>1665.14</v>
          </cell>
          <cell r="H5210">
            <v>279.43</v>
          </cell>
        </row>
        <row r="5211">
          <cell r="B5211" t="str">
            <v xml:space="preserve">Herramientas </v>
          </cell>
          <cell r="C5211">
            <v>0.03</v>
          </cell>
          <cell r="E5211">
            <v>63524.160000000003</v>
          </cell>
          <cell r="F5211">
            <v>11434.3488</v>
          </cell>
          <cell r="G5211">
            <v>1905.72</v>
          </cell>
          <cell r="H5211">
            <v>343.03</v>
          </cell>
        </row>
        <row r="5212">
          <cell r="B5212" t="str">
            <v>Uso de grua</v>
          </cell>
          <cell r="C5212">
            <v>2.4</v>
          </cell>
          <cell r="D5212" t="str">
            <v>DIA</v>
          </cell>
          <cell r="E5212">
            <v>10593.220338983052</v>
          </cell>
          <cell r="F5212">
            <v>1906.7796610169494</v>
          </cell>
          <cell r="G5212">
            <v>25423.73</v>
          </cell>
          <cell r="H5212">
            <v>4576.2700000000004</v>
          </cell>
        </row>
        <row r="5213">
          <cell r="B5213" t="str">
            <v>Transporte tuberías</v>
          </cell>
          <cell r="C5213">
            <v>0.05</v>
          </cell>
          <cell r="E5213">
            <v>778800</v>
          </cell>
          <cell r="F5213">
            <v>0</v>
          </cell>
          <cell r="G5213">
            <v>38940</v>
          </cell>
          <cell r="H5213">
            <v>0</v>
          </cell>
        </row>
        <row r="5214">
          <cell r="B5214" t="str">
            <v>Mano de Obra</v>
          </cell>
        </row>
        <row r="5215">
          <cell r="A5215">
            <v>1523.08</v>
          </cell>
          <cell r="B5215" t="str">
            <v>Instal. De tubería de alcantarilla</v>
          </cell>
          <cell r="C5215">
            <v>60</v>
          </cell>
          <cell r="D5215" t="str">
            <v>ML</v>
          </cell>
          <cell r="E5215">
            <v>1058.7359999999999</v>
          </cell>
          <cell r="G5215">
            <v>63524.160000000003</v>
          </cell>
          <cell r="H5215">
            <v>0</v>
          </cell>
        </row>
        <row r="5216">
          <cell r="B5216" t="str">
            <v>Total/UND</v>
          </cell>
          <cell r="G5216">
            <v>791458.75</v>
          </cell>
          <cell r="H5216">
            <v>123998.73</v>
          </cell>
          <cell r="I5216">
            <v>915457.48</v>
          </cell>
        </row>
        <row r="5218">
          <cell r="A5218">
            <v>116.50000000000026</v>
          </cell>
          <cell r="B5218" t="str">
            <v>CAMARA SEPTICA 1.50x1.30x1.50m CALICHE</v>
          </cell>
          <cell r="C5218">
            <v>1</v>
          </cell>
          <cell r="D5218" t="str">
            <v>UND</v>
          </cell>
          <cell r="G5218">
            <v>28808.579999999998</v>
          </cell>
          <cell r="H5218">
            <v>3125.8799999999997</v>
          </cell>
          <cell r="I5218">
            <v>31934.46</v>
          </cell>
        </row>
        <row r="5220">
          <cell r="B5220" t="str">
            <v>Volumen Análisis</v>
          </cell>
          <cell r="C5220">
            <v>1</v>
          </cell>
          <cell r="D5220" t="str">
            <v>UND</v>
          </cell>
        </row>
        <row r="5221">
          <cell r="B5221" t="str">
            <v>Materiales y Equipos</v>
          </cell>
        </row>
        <row r="5222">
          <cell r="A5222">
            <v>2.1599999999999966</v>
          </cell>
          <cell r="B5222" t="str">
            <v>Carga y bote de material a mano</v>
          </cell>
          <cell r="C5222">
            <v>3.94875</v>
          </cell>
          <cell r="D5222" t="str">
            <v>M3E</v>
          </cell>
          <cell r="E5222">
            <v>391.65979381443299</v>
          </cell>
          <cell r="F5222">
            <v>0</v>
          </cell>
          <cell r="G5222">
            <v>1546.57</v>
          </cell>
          <cell r="H5222">
            <v>0</v>
          </cell>
        </row>
        <row r="5223">
          <cell r="A5223">
            <v>103.13000000000005</v>
          </cell>
          <cell r="B5223" t="str">
            <v>Piso en Hormigón 1:2:4 e=0.10m 3/8"@0.20m</v>
          </cell>
          <cell r="C5223">
            <v>0.19500000000000001</v>
          </cell>
          <cell r="D5223" t="str">
            <v>M3</v>
          </cell>
          <cell r="E5223">
            <v>14763.46</v>
          </cell>
          <cell r="F5223">
            <v>2283.04</v>
          </cell>
          <cell r="G5223">
            <v>2878.87</v>
          </cell>
          <cell r="H5223">
            <v>445.19</v>
          </cell>
        </row>
        <row r="5224">
          <cell r="A5224">
            <v>108.04000000000002</v>
          </cell>
          <cell r="B5224" t="str">
            <v>Losa en Hormigón 1:2:4 e=0.10m 3/8"@0.25m</v>
          </cell>
          <cell r="C5224">
            <v>0.19500000000000001</v>
          </cell>
          <cell r="D5224" t="str">
            <v>M3</v>
          </cell>
          <cell r="E5224">
            <v>15507.849999999999</v>
          </cell>
          <cell r="F5224">
            <v>1831.4600000000003</v>
          </cell>
          <cell r="G5224">
            <v>3024.03</v>
          </cell>
          <cell r="H5224">
            <v>357.13</v>
          </cell>
        </row>
        <row r="5225">
          <cell r="A5225">
            <v>113.09000000000005</v>
          </cell>
          <cell r="B5225" t="str">
            <v>Bloques de 6" BNP</v>
          </cell>
          <cell r="C5225">
            <v>8.4</v>
          </cell>
          <cell r="D5225" t="str">
            <v>M2</v>
          </cell>
          <cell r="E5225">
            <v>1732.17</v>
          </cell>
          <cell r="F5225">
            <v>233.06999999999996</v>
          </cell>
          <cell r="G5225">
            <v>14550.23</v>
          </cell>
          <cell r="H5225">
            <v>1957.79</v>
          </cell>
        </row>
        <row r="5226">
          <cell r="A5226">
            <v>114.06000000000003</v>
          </cell>
          <cell r="B5226" t="str">
            <v>Pañete pulido</v>
          </cell>
          <cell r="C5226">
            <v>10.35</v>
          </cell>
          <cell r="D5226" t="str">
            <v>M2</v>
          </cell>
          <cell r="E5226">
            <v>496.03</v>
          </cell>
          <cell r="F5226">
            <v>35.340000000000003</v>
          </cell>
          <cell r="G5226">
            <v>5133.91</v>
          </cell>
          <cell r="H5226">
            <v>365.77</v>
          </cell>
        </row>
        <row r="5227">
          <cell r="A5227">
            <v>119.12000000000006</v>
          </cell>
          <cell r="B5227" t="str">
            <v xml:space="preserve">Zabaletas interior </v>
          </cell>
        </row>
        <row r="5228">
          <cell r="B5228" t="str">
            <v>Mano de obra</v>
          </cell>
        </row>
        <row r="5229">
          <cell r="A5229">
            <v>100.02000000000001</v>
          </cell>
          <cell r="B5229" t="str">
            <v>Excavación a mano</v>
          </cell>
          <cell r="C5229">
            <v>2.9249999999999998</v>
          </cell>
          <cell r="D5229" t="str">
            <v>M3N</v>
          </cell>
          <cell r="E5229">
            <v>572.64</v>
          </cell>
          <cell r="F5229">
            <v>0</v>
          </cell>
          <cell r="G5229">
            <v>1674.97</v>
          </cell>
          <cell r="H5229">
            <v>0</v>
          </cell>
        </row>
        <row r="5230">
          <cell r="B5230" t="str">
            <v>Total/UND</v>
          </cell>
          <cell r="G5230">
            <v>28808.579999999998</v>
          </cell>
          <cell r="H5230">
            <v>3125.8799999999997</v>
          </cell>
          <cell r="I5230">
            <v>31934.46</v>
          </cell>
        </row>
        <row r="5232">
          <cell r="A5232">
            <v>116.51000000000026</v>
          </cell>
          <cell r="B5232" t="str">
            <v>TUBERÍA DRENAJE PVC 1/2" SOTERRADA</v>
          </cell>
          <cell r="C5232">
            <v>1</v>
          </cell>
          <cell r="D5232" t="str">
            <v>ML</v>
          </cell>
          <cell r="G5232">
            <v>70.529500000000013</v>
          </cell>
          <cell r="H5232">
            <v>10.580500000000001</v>
          </cell>
          <cell r="I5232">
            <v>81.110000000000014</v>
          </cell>
        </row>
        <row r="5234">
          <cell r="B5234" t="str">
            <v>Volumen Análisis</v>
          </cell>
          <cell r="C5234">
            <v>20</v>
          </cell>
          <cell r="D5234" t="str">
            <v>ML</v>
          </cell>
        </row>
        <row r="5235">
          <cell r="A5235" t="str">
            <v>SANIT013</v>
          </cell>
          <cell r="B5235" t="str">
            <v>Tubo ½"x19' PVC SCH-40</v>
          </cell>
          <cell r="C5235">
            <v>4.0249999999999995</v>
          </cell>
          <cell r="D5235" t="str">
            <v>UND</v>
          </cell>
          <cell r="E5235">
            <v>288.98305084745766</v>
          </cell>
          <cell r="F5235">
            <v>52.016949152542374</v>
          </cell>
          <cell r="G5235">
            <v>1163.1600000000001</v>
          </cell>
          <cell r="H5235">
            <v>209.37</v>
          </cell>
        </row>
        <row r="5236">
          <cell r="A5236" t="str">
            <v>CE-PVC-01</v>
          </cell>
          <cell r="B5236" t="str">
            <v>Cemento PVC OATEY 32oz</v>
          </cell>
          <cell r="C5236">
            <v>1.7999999999999999E-2</v>
          </cell>
          <cell r="D5236" t="str">
            <v>UND</v>
          </cell>
          <cell r="E5236">
            <v>691.69491525423734</v>
          </cell>
          <cell r="F5236">
            <v>124.50508474576272</v>
          </cell>
          <cell r="G5236">
            <v>12.45</v>
          </cell>
          <cell r="H5236">
            <v>2.2400000000000002</v>
          </cell>
        </row>
        <row r="5237">
          <cell r="B5237" t="str">
            <v xml:space="preserve">Herramientas </v>
          </cell>
          <cell r="C5237">
            <v>5</v>
          </cell>
          <cell r="D5237" t="str">
            <v>%</v>
          </cell>
          <cell r="E5237">
            <v>223.79</v>
          </cell>
          <cell r="F5237">
            <v>0</v>
          </cell>
          <cell r="G5237">
            <v>11.19</v>
          </cell>
          <cell r="H5237">
            <v>0</v>
          </cell>
        </row>
        <row r="5238">
          <cell r="B5238" t="str">
            <v>Mano de Obra</v>
          </cell>
        </row>
        <row r="5239">
          <cell r="A5239">
            <v>1503.01</v>
          </cell>
          <cell r="B5239" t="str">
            <v>Instalación tuberías 1/2" y 3/4"</v>
          </cell>
          <cell r="C5239">
            <v>20</v>
          </cell>
          <cell r="D5239" t="str">
            <v>ML</v>
          </cell>
          <cell r="E5239">
            <v>11.189500000000001</v>
          </cell>
          <cell r="G5239">
            <v>223.79</v>
          </cell>
          <cell r="H5239">
            <v>0</v>
          </cell>
        </row>
        <row r="5240">
          <cell r="B5240" t="str">
            <v>Total/UND</v>
          </cell>
          <cell r="G5240">
            <v>1410.5900000000001</v>
          </cell>
          <cell r="H5240">
            <v>211.61</v>
          </cell>
          <cell r="I5240">
            <v>1622.2000000000003</v>
          </cell>
        </row>
        <row r="5242">
          <cell r="A5242">
            <v>116.52000000000027</v>
          </cell>
          <cell r="B5242" t="str">
            <v>TUBERÍA DRENAJE PVC 3/4" SOTERRADA</v>
          </cell>
          <cell r="C5242">
            <v>1</v>
          </cell>
          <cell r="D5242" t="str">
            <v>ML</v>
          </cell>
          <cell r="G5242">
            <v>87.414000000000001</v>
          </cell>
          <cell r="H5242">
            <v>13.619499999999999</v>
          </cell>
          <cell r="I5242">
            <v>101.0335</v>
          </cell>
        </row>
        <row r="5244">
          <cell r="B5244" t="str">
            <v>Volumen Análisis</v>
          </cell>
          <cell r="C5244">
            <v>20</v>
          </cell>
          <cell r="D5244" t="str">
            <v>ML</v>
          </cell>
        </row>
        <row r="5245">
          <cell r="A5245" t="str">
            <v>SANIT014</v>
          </cell>
          <cell r="B5245" t="str">
            <v>Tubo ¾"x19' PVC SCH-40</v>
          </cell>
          <cell r="C5245">
            <v>4.0249999999999995</v>
          </cell>
          <cell r="D5245" t="str">
            <v>UND</v>
          </cell>
          <cell r="E5245">
            <v>372.88135593220341</v>
          </cell>
          <cell r="F5245">
            <v>67.118644067796609</v>
          </cell>
          <cell r="G5245">
            <v>1500.85</v>
          </cell>
          <cell r="H5245">
            <v>270.14999999999998</v>
          </cell>
        </row>
        <row r="5246">
          <cell r="A5246" t="str">
            <v>CE-PVC-01</v>
          </cell>
          <cell r="B5246" t="str">
            <v>Cemento PVC OATEY 32oz</v>
          </cell>
          <cell r="C5246">
            <v>1.7999999999999999E-2</v>
          </cell>
          <cell r="D5246" t="str">
            <v>UND</v>
          </cell>
          <cell r="E5246">
            <v>691.69491525423734</v>
          </cell>
          <cell r="F5246">
            <v>124.50508474576272</v>
          </cell>
          <cell r="G5246">
            <v>12.45</v>
          </cell>
          <cell r="H5246">
            <v>2.2400000000000002</v>
          </cell>
        </row>
        <row r="5247">
          <cell r="B5247" t="str">
            <v xml:space="preserve">Herramientas </v>
          </cell>
          <cell r="C5247">
            <v>5</v>
          </cell>
          <cell r="D5247" t="str">
            <v>%</v>
          </cell>
          <cell r="E5247">
            <v>223.79</v>
          </cell>
          <cell r="F5247">
            <v>0</v>
          </cell>
          <cell r="G5247">
            <v>11.19</v>
          </cell>
          <cell r="H5247">
            <v>0</v>
          </cell>
        </row>
        <row r="5248">
          <cell r="B5248" t="str">
            <v>Mano de Obra</v>
          </cell>
        </row>
        <row r="5249">
          <cell r="A5249">
            <v>1503.01</v>
          </cell>
          <cell r="B5249" t="str">
            <v>Instalación tuberías 1/2" y 3/4"</v>
          </cell>
          <cell r="C5249">
            <v>20</v>
          </cell>
          <cell r="D5249" t="str">
            <v>ML</v>
          </cell>
          <cell r="E5249">
            <v>11.189500000000001</v>
          </cell>
          <cell r="G5249">
            <v>223.79</v>
          </cell>
          <cell r="H5249">
            <v>0</v>
          </cell>
        </row>
        <row r="5250">
          <cell r="B5250" t="str">
            <v>Total/UND</v>
          </cell>
          <cell r="G5250">
            <v>1748.28</v>
          </cell>
          <cell r="H5250">
            <v>272.39</v>
          </cell>
          <cell r="I5250">
            <v>2020.67</v>
          </cell>
        </row>
        <row r="5252">
          <cell r="A5252">
            <v>116.53000000000027</v>
          </cell>
          <cell r="B5252" t="str">
            <v>BAJANTE PLUVIAL Ø3" (3ml)</v>
          </cell>
          <cell r="C5252">
            <v>1</v>
          </cell>
          <cell r="D5252" t="str">
            <v>UND</v>
          </cell>
          <cell r="G5252">
            <v>2573.2600000000002</v>
          </cell>
          <cell r="H5252">
            <v>213.20000000000002</v>
          </cell>
          <cell r="I5252">
            <v>2786.46</v>
          </cell>
        </row>
        <row r="5254">
          <cell r="B5254" t="str">
            <v>Volumen Análisis</v>
          </cell>
          <cell r="C5254">
            <v>1</v>
          </cell>
          <cell r="D5254" t="str">
            <v>UND</v>
          </cell>
        </row>
        <row r="5255">
          <cell r="A5255" t="str">
            <v>SANIT122</v>
          </cell>
          <cell r="B5255" t="str">
            <v>Tubo 3"x19 PVC SDR-41</v>
          </cell>
          <cell r="C5255">
            <v>0.59799999999999998</v>
          </cell>
          <cell r="D5255" t="str">
            <v>UND</v>
          </cell>
          <cell r="E5255">
            <v>717.7966101694916</v>
          </cell>
          <cell r="F5255">
            <v>129.20338983050848</v>
          </cell>
          <cell r="G5255">
            <v>429.24</v>
          </cell>
          <cell r="H5255">
            <v>77.260000000000005</v>
          </cell>
        </row>
        <row r="5256">
          <cell r="A5256" t="str">
            <v>SANIT134</v>
          </cell>
          <cell r="B5256" t="str">
            <v>Codo PVC drenaje 3" x 90°</v>
          </cell>
          <cell r="C5256">
            <v>2</v>
          </cell>
          <cell r="D5256" t="str">
            <v>UND</v>
          </cell>
          <cell r="E5256">
            <v>77.372881355932208</v>
          </cell>
          <cell r="F5256">
            <v>13.927118644067797</v>
          </cell>
          <cell r="G5256">
            <v>154.75</v>
          </cell>
          <cell r="H5256">
            <v>27.85</v>
          </cell>
        </row>
        <row r="5257">
          <cell r="A5257" t="str">
            <v>SANIT129</v>
          </cell>
          <cell r="B5257" t="str">
            <v xml:space="preserve">Tee PVC drenaje 3" </v>
          </cell>
          <cell r="C5257">
            <v>1</v>
          </cell>
          <cell r="D5257" t="str">
            <v>UND</v>
          </cell>
          <cell r="E5257">
            <v>446.52542372881356</v>
          </cell>
          <cell r="F5257">
            <v>80.374576271186442</v>
          </cell>
          <cell r="G5257">
            <v>446.53</v>
          </cell>
          <cell r="H5257">
            <v>80.37</v>
          </cell>
        </row>
        <row r="5258">
          <cell r="A5258" t="str">
            <v>CE-PVC-01</v>
          </cell>
          <cell r="B5258" t="str">
            <v>Cemento PVC</v>
          </cell>
          <cell r="C5258">
            <v>0.01</v>
          </cell>
          <cell r="D5258" t="str">
            <v>UND</v>
          </cell>
          <cell r="E5258">
            <v>691.69491525423734</v>
          </cell>
          <cell r="F5258">
            <v>124.50508474576272</v>
          </cell>
          <cell r="G5258">
            <v>6.92</v>
          </cell>
          <cell r="H5258">
            <v>1.25</v>
          </cell>
        </row>
        <row r="5259">
          <cell r="A5259" t="str">
            <v>TORNIL005</v>
          </cell>
          <cell r="B5259" t="str">
            <v xml:space="preserve">Tarugo azul con tornillo   </v>
          </cell>
          <cell r="C5259">
            <v>6</v>
          </cell>
          <cell r="D5259" t="str">
            <v>UND</v>
          </cell>
          <cell r="E5259">
            <v>2.8898305084745766</v>
          </cell>
          <cell r="F5259">
            <v>0.5201694915254238</v>
          </cell>
          <cell r="G5259">
            <v>17.34</v>
          </cell>
          <cell r="H5259">
            <v>3.12</v>
          </cell>
        </row>
        <row r="5260">
          <cell r="A5260" t="str">
            <v>ELECT094</v>
          </cell>
          <cell r="B5260" t="str">
            <v>Abrazadera 3" EMT</v>
          </cell>
          <cell r="C5260">
            <v>3</v>
          </cell>
          <cell r="D5260" t="str">
            <v>UND</v>
          </cell>
          <cell r="E5260">
            <v>43.235593220338984</v>
          </cell>
          <cell r="F5260">
            <v>7.7824067796610166</v>
          </cell>
          <cell r="G5260">
            <v>129.71</v>
          </cell>
          <cell r="H5260">
            <v>23.35</v>
          </cell>
        </row>
        <row r="5261">
          <cell r="B5261" t="str">
            <v xml:space="preserve">Herramientas </v>
          </cell>
          <cell r="C5261">
            <v>5</v>
          </cell>
          <cell r="D5261" t="str">
            <v>%</v>
          </cell>
          <cell r="E5261">
            <v>1322.64</v>
          </cell>
          <cell r="F5261">
            <v>0</v>
          </cell>
          <cell r="G5261">
            <v>66.13</v>
          </cell>
          <cell r="H5261">
            <v>0</v>
          </cell>
        </row>
        <row r="5262">
          <cell r="B5262" t="str">
            <v>Mano de Obra</v>
          </cell>
        </row>
        <row r="5263">
          <cell r="A5263">
            <v>1516.02</v>
          </cell>
          <cell r="B5263" t="str">
            <v>Instalación de desagüe pluvial de 3”</v>
          </cell>
          <cell r="C5263">
            <v>1</v>
          </cell>
          <cell r="D5263" t="str">
            <v>UND</v>
          </cell>
          <cell r="E5263">
            <v>1322.6379999999999</v>
          </cell>
          <cell r="G5263">
            <v>1322.64</v>
          </cell>
          <cell r="H5263">
            <v>0</v>
          </cell>
        </row>
        <row r="5264">
          <cell r="B5264" t="str">
            <v>Total/UND</v>
          </cell>
          <cell r="G5264">
            <v>2573.2600000000002</v>
          </cell>
          <cell r="H5264">
            <v>213.20000000000002</v>
          </cell>
          <cell r="I5264">
            <v>2786.46</v>
          </cell>
        </row>
        <row r="5266">
          <cell r="A5266">
            <v>116.54000000000028</v>
          </cell>
          <cell r="B5266" t="str">
            <v xml:space="preserve">S/C: LLAVE DE CHORRO Ø1/2", INCLUYE SALIDA </v>
          </cell>
          <cell r="C5266">
            <v>1</v>
          </cell>
          <cell r="D5266" t="str">
            <v>UND</v>
          </cell>
          <cell r="G5266">
            <v>2126.19</v>
          </cell>
          <cell r="H5266">
            <v>60.82</v>
          </cell>
          <cell r="I5266">
            <v>2187.0100000000002</v>
          </cell>
        </row>
        <row r="5268">
          <cell r="B5268" t="str">
            <v>Volumen Análisis</v>
          </cell>
          <cell r="C5268">
            <v>1</v>
          </cell>
          <cell r="D5268" t="str">
            <v>UND</v>
          </cell>
        </row>
        <row r="5269">
          <cell r="A5269" t="str">
            <v>SANIT339</v>
          </cell>
          <cell r="B5269" t="str">
            <v>Llave de chorro 1/2"</v>
          </cell>
          <cell r="C5269">
            <v>1</v>
          </cell>
          <cell r="D5269" t="str">
            <v>UND</v>
          </cell>
          <cell r="E5269">
            <v>330.93220338983053</v>
          </cell>
          <cell r="F5269">
            <v>59.567796610169495</v>
          </cell>
          <cell r="G5269">
            <v>330.93</v>
          </cell>
          <cell r="H5269">
            <v>59.57</v>
          </cell>
        </row>
        <row r="5270">
          <cell r="A5270" t="str">
            <v>CE-PVC-01</v>
          </cell>
          <cell r="B5270" t="str">
            <v>Cemento PVC</v>
          </cell>
          <cell r="C5270">
            <v>0.01</v>
          </cell>
          <cell r="D5270" t="str">
            <v>UND</v>
          </cell>
          <cell r="E5270">
            <v>691.69491525423734</v>
          </cell>
          <cell r="F5270">
            <v>124.50508474576272</v>
          </cell>
          <cell r="G5270">
            <v>6.92</v>
          </cell>
          <cell r="H5270">
            <v>1.25</v>
          </cell>
        </row>
        <row r="5271">
          <cell r="B5271" t="str">
            <v xml:space="preserve">Herramientas </v>
          </cell>
          <cell r="C5271">
            <v>5</v>
          </cell>
          <cell r="D5271" t="str">
            <v>%</v>
          </cell>
          <cell r="E5271">
            <v>1703.18</v>
          </cell>
          <cell r="F5271">
            <v>0</v>
          </cell>
          <cell r="G5271">
            <v>85.16</v>
          </cell>
          <cell r="H5271">
            <v>0</v>
          </cell>
        </row>
        <row r="5272">
          <cell r="B5272" t="str">
            <v>Mano de Obra</v>
          </cell>
        </row>
        <row r="5273">
          <cell r="A5273">
            <v>1510.01</v>
          </cell>
          <cell r="B5273" t="str">
            <v>Instalación llave chorro jardín ½” y ¾” incluyendo línea de 3 ML Max Dist</v>
          </cell>
          <cell r="C5273">
            <v>1</v>
          </cell>
          <cell r="D5273" t="str">
            <v>UND</v>
          </cell>
          <cell r="E5273">
            <v>1703.1844999999998</v>
          </cell>
          <cell r="G5273">
            <v>1703.18</v>
          </cell>
          <cell r="H5273">
            <v>0</v>
          </cell>
        </row>
        <row r="5274">
          <cell r="B5274" t="str">
            <v>Total/UND</v>
          </cell>
          <cell r="G5274">
            <v>2126.19</v>
          </cell>
          <cell r="H5274">
            <v>60.82</v>
          </cell>
          <cell r="I5274">
            <v>2187.0100000000002</v>
          </cell>
        </row>
        <row r="5275">
          <cell r="A5275">
            <v>116.55000000000028</v>
          </cell>
          <cell r="B5275" t="str">
            <v xml:space="preserve">S/C: CODO DE Ø8"x90º PVC, PARA DRENAJE </v>
          </cell>
          <cell r="C5275">
            <v>1</v>
          </cell>
          <cell r="D5275" t="str">
            <v>UND</v>
          </cell>
          <cell r="G5275">
            <v>3659.04</v>
          </cell>
          <cell r="H5275">
            <v>596.16999999999996</v>
          </cell>
          <cell r="I5275">
            <v>4255.21</v>
          </cell>
        </row>
        <row r="5277">
          <cell r="B5277" t="str">
            <v>Volumen Análisis</v>
          </cell>
          <cell r="C5277">
            <v>1</v>
          </cell>
          <cell r="D5277" t="str">
            <v>UND</v>
          </cell>
        </row>
        <row r="5278">
          <cell r="A5278" t="str">
            <v>SANIT372</v>
          </cell>
          <cell r="B5278" t="str">
            <v xml:space="preserve">Codo drenaje 8" x90° SDR-41 </v>
          </cell>
          <cell r="C5278">
            <v>1</v>
          </cell>
          <cell r="D5278" t="str">
            <v>UND</v>
          </cell>
          <cell r="E5278">
            <v>3305.0847457627119</v>
          </cell>
          <cell r="F5278">
            <v>594.91525423728808</v>
          </cell>
          <cell r="G5278">
            <v>3305.08</v>
          </cell>
          <cell r="H5278">
            <v>594.91999999999996</v>
          </cell>
        </row>
        <row r="5279">
          <cell r="A5279" t="str">
            <v>CE-PVC-01</v>
          </cell>
          <cell r="B5279" t="str">
            <v>Cemento PVC</v>
          </cell>
          <cell r="C5279">
            <v>0.01</v>
          </cell>
          <cell r="D5279" t="str">
            <v>UND</v>
          </cell>
          <cell r="E5279">
            <v>691.69491525423734</v>
          </cell>
          <cell r="F5279">
            <v>124.50508474576272</v>
          </cell>
          <cell r="G5279">
            <v>6.92</v>
          </cell>
          <cell r="H5279">
            <v>1.25</v>
          </cell>
        </row>
        <row r="5280">
          <cell r="B5280" t="str">
            <v xml:space="preserve">Herramientas </v>
          </cell>
          <cell r="C5280">
            <v>5</v>
          </cell>
          <cell r="D5280" t="str">
            <v>%</v>
          </cell>
          <cell r="E5280">
            <v>330.51</v>
          </cell>
          <cell r="F5280">
            <v>0</v>
          </cell>
          <cell r="G5280">
            <v>16.53</v>
          </cell>
          <cell r="H5280">
            <v>0</v>
          </cell>
        </row>
        <row r="5281">
          <cell r="B5281" t="str">
            <v>Mano de Obra</v>
          </cell>
        </row>
        <row r="5282">
          <cell r="A5282">
            <v>1516.02</v>
          </cell>
          <cell r="B5282" t="str">
            <v>Instalación de Codo Ø8"</v>
          </cell>
          <cell r="C5282">
            <v>1</v>
          </cell>
          <cell r="D5282" t="str">
            <v>UND</v>
          </cell>
          <cell r="E5282">
            <v>330.50800000000004</v>
          </cell>
          <cell r="G5282">
            <v>330.51</v>
          </cell>
          <cell r="H5282">
            <v>0</v>
          </cell>
        </row>
        <row r="5283">
          <cell r="B5283" t="str">
            <v>Total/UND</v>
          </cell>
          <cell r="G5283">
            <v>3659.04</v>
          </cell>
          <cell r="H5283">
            <v>596.16999999999996</v>
          </cell>
          <cell r="I5283">
            <v>4255.21</v>
          </cell>
        </row>
        <row r="5285">
          <cell r="A5285">
            <v>116.56000000000029</v>
          </cell>
          <cell r="B5285" t="str">
            <v xml:space="preserve">S/C: CURVA DE Ø8"x45º PVC, PARA DRENAJE </v>
          </cell>
          <cell r="C5285">
            <v>1</v>
          </cell>
          <cell r="D5285" t="str">
            <v>UND</v>
          </cell>
          <cell r="G5285">
            <v>3121.1000000000004</v>
          </cell>
          <cell r="H5285">
            <v>508.54</v>
          </cell>
          <cell r="I5285">
            <v>3629.6400000000003</v>
          </cell>
        </row>
        <row r="5287">
          <cell r="B5287" t="str">
            <v>Volumen Análisis</v>
          </cell>
          <cell r="C5287">
            <v>1</v>
          </cell>
          <cell r="D5287" t="str">
            <v>UND</v>
          </cell>
        </row>
        <row r="5288">
          <cell r="A5288" t="str">
            <v>SANIT373</v>
          </cell>
          <cell r="B5288" t="str">
            <v xml:space="preserve">Codo drenaje 8" x45° SDR-41 </v>
          </cell>
          <cell r="C5288">
            <v>1</v>
          </cell>
          <cell r="D5288" t="str">
            <v>UND</v>
          </cell>
          <cell r="E5288">
            <v>2818.2627118644073</v>
          </cell>
          <cell r="F5288">
            <v>507.28728813559331</v>
          </cell>
          <cell r="G5288">
            <v>2818.26</v>
          </cell>
          <cell r="H5288">
            <v>507.29</v>
          </cell>
        </row>
        <row r="5289">
          <cell r="A5289" t="str">
            <v>CE-PVC-01</v>
          </cell>
          <cell r="B5289" t="str">
            <v>Cemento PVC</v>
          </cell>
          <cell r="C5289">
            <v>0.01</v>
          </cell>
          <cell r="D5289" t="str">
            <v>UND</v>
          </cell>
          <cell r="E5289">
            <v>691.69491525423734</v>
          </cell>
          <cell r="F5289">
            <v>124.50508474576272</v>
          </cell>
          <cell r="G5289">
            <v>6.92</v>
          </cell>
          <cell r="H5289">
            <v>1.25</v>
          </cell>
        </row>
        <row r="5290">
          <cell r="B5290" t="str">
            <v xml:space="preserve">Herramientas </v>
          </cell>
          <cell r="C5290">
            <v>5</v>
          </cell>
          <cell r="D5290" t="str">
            <v>%</v>
          </cell>
          <cell r="E5290">
            <v>281.83</v>
          </cell>
          <cell r="F5290">
            <v>0</v>
          </cell>
          <cell r="G5290">
            <v>14.09</v>
          </cell>
          <cell r="H5290">
            <v>0</v>
          </cell>
        </row>
        <row r="5291">
          <cell r="B5291" t="str">
            <v>Mano de Obra</v>
          </cell>
        </row>
        <row r="5292">
          <cell r="A5292">
            <v>1516.02</v>
          </cell>
          <cell r="B5292" t="str">
            <v>Instalación de Codo Ø8"</v>
          </cell>
          <cell r="C5292">
            <v>1</v>
          </cell>
          <cell r="D5292" t="str">
            <v>UND</v>
          </cell>
          <cell r="E5292">
            <v>281.82600000000002</v>
          </cell>
          <cell r="G5292">
            <v>281.83</v>
          </cell>
          <cell r="H5292">
            <v>0</v>
          </cell>
        </row>
        <row r="5293">
          <cell r="B5293" t="str">
            <v>Total/UND</v>
          </cell>
          <cell r="G5293">
            <v>3121.1000000000004</v>
          </cell>
          <cell r="H5293">
            <v>508.54</v>
          </cell>
          <cell r="I5293">
            <v>3629.6400000000003</v>
          </cell>
        </row>
        <row r="5295">
          <cell r="A5295">
            <v>116.57000000000029</v>
          </cell>
          <cell r="B5295" t="str">
            <v>TUBERÍA DRENAJE PVC 4" SOTERRADA</v>
          </cell>
          <cell r="C5295">
            <v>1</v>
          </cell>
          <cell r="D5295" t="str">
            <v>ML</v>
          </cell>
          <cell r="G5295">
            <v>887.12599999999998</v>
          </cell>
          <cell r="H5295">
            <v>40.297000000000004</v>
          </cell>
          <cell r="I5295">
            <v>927.423</v>
          </cell>
        </row>
        <row r="5297">
          <cell r="B5297" t="str">
            <v>Volumen Análisis</v>
          </cell>
          <cell r="C5297">
            <v>20</v>
          </cell>
          <cell r="D5297" t="str">
            <v>ML</v>
          </cell>
        </row>
        <row r="5298">
          <cell r="A5298" t="str">
            <v>SANIT123</v>
          </cell>
          <cell r="B5298" t="str">
            <v>Tubo 4"x19 PVC SDR-41</v>
          </cell>
          <cell r="C5298">
            <v>4.0249999999999995</v>
          </cell>
          <cell r="D5298" t="str">
            <v>UND</v>
          </cell>
          <cell r="E5298">
            <v>1109.3220338983051</v>
          </cell>
          <cell r="F5298">
            <v>199.67796610169492</v>
          </cell>
          <cell r="G5298">
            <v>4465.0200000000004</v>
          </cell>
          <cell r="H5298">
            <v>803.7</v>
          </cell>
        </row>
        <row r="5299">
          <cell r="A5299" t="str">
            <v>CE-PVC-01</v>
          </cell>
          <cell r="B5299" t="str">
            <v>Cemento PVC OATEY 32oz</v>
          </cell>
          <cell r="C5299">
            <v>1.7999999999999999E-2</v>
          </cell>
          <cell r="D5299" t="str">
            <v>UND</v>
          </cell>
          <cell r="E5299">
            <v>691.69491525423734</v>
          </cell>
          <cell r="F5299">
            <v>124.50508474576272</v>
          </cell>
          <cell r="G5299">
            <v>12.45</v>
          </cell>
          <cell r="H5299">
            <v>2.2400000000000002</v>
          </cell>
        </row>
        <row r="5300">
          <cell r="B5300" t="str">
            <v xml:space="preserve">Herramientas </v>
          </cell>
          <cell r="C5300">
            <v>5</v>
          </cell>
          <cell r="D5300" t="str">
            <v>%</v>
          </cell>
          <cell r="E5300">
            <v>2025.38</v>
          </cell>
          <cell r="F5300">
            <v>0</v>
          </cell>
          <cell r="G5300">
            <v>101.27</v>
          </cell>
          <cell r="H5300">
            <v>0</v>
          </cell>
        </row>
        <row r="5301">
          <cell r="A5301">
            <v>2.0199999999999996</v>
          </cell>
          <cell r="B5301" t="str">
            <v xml:space="preserve">Excavación en tiera a mano </v>
          </cell>
          <cell r="C5301">
            <v>12.6</v>
          </cell>
          <cell r="D5301" t="str">
            <v>M3</v>
          </cell>
          <cell r="E5301">
            <v>521.24799999999993</v>
          </cell>
          <cell r="F5301">
            <v>0</v>
          </cell>
          <cell r="G5301">
            <v>6567.72</v>
          </cell>
          <cell r="H5301">
            <v>0</v>
          </cell>
        </row>
        <row r="5302">
          <cell r="A5302">
            <v>2.2699999999999942</v>
          </cell>
          <cell r="B5302" t="str">
            <v xml:space="preserve">Asiento de arena </v>
          </cell>
          <cell r="C5302">
            <v>1.2</v>
          </cell>
          <cell r="D5302" t="str">
            <v>M3</v>
          </cell>
          <cell r="E5302">
            <v>2300.5532800000001</v>
          </cell>
          <cell r="F5302">
            <v>0</v>
          </cell>
          <cell r="G5302">
            <v>2760.66</v>
          </cell>
          <cell r="H5302">
            <v>0</v>
          </cell>
        </row>
        <row r="5303">
          <cell r="A5303">
            <v>2.279999999999994</v>
          </cell>
          <cell r="B5303" t="str">
            <v xml:space="preserve">Relleno de reposición </v>
          </cell>
          <cell r="C5303">
            <v>13.4855229696</v>
          </cell>
          <cell r="D5303" t="str">
            <v>M3</v>
          </cell>
          <cell r="E5303">
            <v>121.60098591549296</v>
          </cell>
          <cell r="F5303">
            <v>0</v>
          </cell>
          <cell r="G5303">
            <v>1639.85</v>
          </cell>
          <cell r="H5303">
            <v>0</v>
          </cell>
        </row>
        <row r="5304">
          <cell r="A5304">
            <v>2.1599999999999966</v>
          </cell>
          <cell r="B5304" t="str">
            <v xml:space="preserve">Bote de material producto de excavación </v>
          </cell>
          <cell r="C5304">
            <v>0.43447703040000007</v>
          </cell>
          <cell r="D5304" t="str">
            <v>M3</v>
          </cell>
          <cell r="E5304">
            <v>391.65979381443299</v>
          </cell>
          <cell r="F5304">
            <v>0</v>
          </cell>
          <cell r="G5304">
            <v>170.17</v>
          </cell>
          <cell r="H5304">
            <v>0</v>
          </cell>
        </row>
        <row r="5305">
          <cell r="B5305" t="str">
            <v>Mano de Obra</v>
          </cell>
        </row>
        <row r="5306">
          <cell r="A5306">
            <v>1518.02</v>
          </cell>
          <cell r="B5306" t="str">
            <v>Tuberías de 4”</v>
          </cell>
          <cell r="C5306">
            <v>20</v>
          </cell>
          <cell r="D5306" t="str">
            <v>ML</v>
          </cell>
          <cell r="E5306">
            <v>101.26900000000001</v>
          </cell>
          <cell r="G5306">
            <v>2025.38</v>
          </cell>
          <cell r="H5306">
            <v>0</v>
          </cell>
        </row>
        <row r="5307">
          <cell r="B5307" t="str">
            <v>Total/UND</v>
          </cell>
          <cell r="G5307">
            <v>17742.52</v>
          </cell>
          <cell r="H5307">
            <v>805.94</v>
          </cell>
          <cell r="I5307">
            <v>18548.46</v>
          </cell>
        </row>
        <row r="5309">
          <cell r="A5309">
            <v>116.5800000000003</v>
          </cell>
          <cell r="B5309" t="str">
            <v xml:space="preserve">S/C: CODO DE Ø12"x90º PVC, PARA DRENAJE </v>
          </cell>
          <cell r="C5309">
            <v>1</v>
          </cell>
          <cell r="D5309" t="str">
            <v>UND</v>
          </cell>
          <cell r="G5309">
            <v>9045.82</v>
          </cell>
          <cell r="H5309">
            <v>1473.65</v>
          </cell>
          <cell r="I5309">
            <v>10519.47</v>
          </cell>
        </row>
        <row r="5311">
          <cell r="B5311" t="str">
            <v>Volumen Análisis</v>
          </cell>
          <cell r="C5311">
            <v>1</v>
          </cell>
          <cell r="D5311" t="str">
            <v>UND</v>
          </cell>
        </row>
        <row r="5312">
          <cell r="A5312" t="str">
            <v>SANIT376</v>
          </cell>
          <cell r="B5312" t="str">
            <v xml:space="preserve">Codo drenaje 12" x90° SDR-41 </v>
          </cell>
          <cell r="C5312">
            <v>1</v>
          </cell>
          <cell r="D5312" t="str">
            <v>UND</v>
          </cell>
          <cell r="E5312">
            <v>8180</v>
          </cell>
          <cell r="F5312">
            <v>1472.3999999999999</v>
          </cell>
          <cell r="G5312">
            <v>8180</v>
          </cell>
          <cell r="H5312">
            <v>1472.4</v>
          </cell>
        </row>
        <row r="5313">
          <cell r="A5313" t="str">
            <v>CE-PVC-01</v>
          </cell>
          <cell r="B5313" t="str">
            <v>Cemento PVC</v>
          </cell>
          <cell r="C5313">
            <v>0.01</v>
          </cell>
          <cell r="D5313" t="str">
            <v>UND</v>
          </cell>
          <cell r="E5313">
            <v>691.69491525423734</v>
          </cell>
          <cell r="F5313">
            <v>124.50508474576272</v>
          </cell>
          <cell r="G5313">
            <v>6.92</v>
          </cell>
          <cell r="H5313">
            <v>1.25</v>
          </cell>
        </row>
        <row r="5314">
          <cell r="B5314" t="str">
            <v xml:space="preserve">Herramientas </v>
          </cell>
          <cell r="C5314">
            <v>5</v>
          </cell>
          <cell r="D5314" t="str">
            <v>%</v>
          </cell>
          <cell r="E5314">
            <v>818</v>
          </cell>
          <cell r="F5314">
            <v>0</v>
          </cell>
          <cell r="G5314">
            <v>40.9</v>
          </cell>
          <cell r="H5314">
            <v>0</v>
          </cell>
        </row>
        <row r="5315">
          <cell r="B5315" t="str">
            <v>Mano de Obra</v>
          </cell>
        </row>
        <row r="5316">
          <cell r="A5316">
            <v>1516.02</v>
          </cell>
          <cell r="B5316" t="str">
            <v>Instalación de Codo Ø12"</v>
          </cell>
          <cell r="C5316">
            <v>1</v>
          </cell>
          <cell r="D5316" t="str">
            <v>UND</v>
          </cell>
          <cell r="E5316">
            <v>818</v>
          </cell>
          <cell r="G5316">
            <v>818</v>
          </cell>
          <cell r="H5316">
            <v>0</v>
          </cell>
        </row>
        <row r="5317">
          <cell r="B5317" t="str">
            <v>Total/UND</v>
          </cell>
          <cell r="G5317">
            <v>9045.82</v>
          </cell>
          <cell r="H5317">
            <v>1473.65</v>
          </cell>
          <cell r="I5317">
            <v>10519.47</v>
          </cell>
        </row>
        <row r="5319">
          <cell r="A5319">
            <v>116.5900000000003</v>
          </cell>
          <cell r="B5319" t="str">
            <v xml:space="preserve">S/C: CURVA DE Ø12"x45º PVC, PARA DRENAJE </v>
          </cell>
          <cell r="C5319">
            <v>1</v>
          </cell>
          <cell r="D5319" t="str">
            <v>UND</v>
          </cell>
          <cell r="G5319">
            <v>4139.62</v>
          </cell>
          <cell r="H5319">
            <v>674.45</v>
          </cell>
          <cell r="I5319">
            <v>4814.07</v>
          </cell>
        </row>
        <row r="5321">
          <cell r="B5321" t="str">
            <v>Volumen Análisis</v>
          </cell>
          <cell r="C5321">
            <v>1</v>
          </cell>
          <cell r="D5321" t="str">
            <v>UND</v>
          </cell>
        </row>
        <row r="5322">
          <cell r="A5322" t="str">
            <v>SANIT377</v>
          </cell>
          <cell r="B5322" t="str">
            <v xml:space="preserve">Codo drenaje 12" x45° SDR-41 </v>
          </cell>
          <cell r="C5322">
            <v>1</v>
          </cell>
          <cell r="D5322" t="str">
            <v>UND</v>
          </cell>
          <cell r="E5322">
            <v>3740</v>
          </cell>
          <cell r="F5322">
            <v>673.19999999999993</v>
          </cell>
          <cell r="G5322">
            <v>3740</v>
          </cell>
          <cell r="H5322">
            <v>673.2</v>
          </cell>
        </row>
        <row r="5323">
          <cell r="A5323" t="str">
            <v>CE-PVC-01</v>
          </cell>
          <cell r="B5323" t="str">
            <v>Cemento PVC</v>
          </cell>
          <cell r="C5323">
            <v>0.01</v>
          </cell>
          <cell r="D5323" t="str">
            <v>UND</v>
          </cell>
          <cell r="E5323">
            <v>691.69491525423734</v>
          </cell>
          <cell r="F5323">
            <v>124.50508474576272</v>
          </cell>
          <cell r="G5323">
            <v>6.92</v>
          </cell>
          <cell r="H5323">
            <v>1.25</v>
          </cell>
        </row>
        <row r="5324">
          <cell r="B5324" t="str">
            <v xml:space="preserve">Herramientas </v>
          </cell>
          <cell r="C5324">
            <v>5</v>
          </cell>
          <cell r="D5324" t="str">
            <v>%</v>
          </cell>
          <cell r="E5324">
            <v>374</v>
          </cell>
          <cell r="F5324">
            <v>0</v>
          </cell>
          <cell r="G5324">
            <v>18.7</v>
          </cell>
          <cell r="H5324">
            <v>0</v>
          </cell>
        </row>
        <row r="5325">
          <cell r="B5325" t="str">
            <v>Mano de Obra</v>
          </cell>
        </row>
        <row r="5326">
          <cell r="A5326">
            <v>1516.02</v>
          </cell>
          <cell r="B5326" t="str">
            <v>Instalación de Codo Ø12"</v>
          </cell>
          <cell r="C5326">
            <v>1</v>
          </cell>
          <cell r="D5326" t="str">
            <v>UND</v>
          </cell>
          <cell r="E5326">
            <v>374</v>
          </cell>
          <cell r="G5326">
            <v>374</v>
          </cell>
          <cell r="H5326">
            <v>0</v>
          </cell>
        </row>
        <row r="5327">
          <cell r="B5327" t="str">
            <v>Total/UND</v>
          </cell>
          <cell r="G5327">
            <v>4139.62</v>
          </cell>
          <cell r="H5327">
            <v>674.45</v>
          </cell>
          <cell r="I5327">
            <v>4814.07</v>
          </cell>
        </row>
        <row r="5329">
          <cell r="A5329">
            <v>116.60000000000031</v>
          </cell>
          <cell r="B5329" t="str">
            <v xml:space="preserve">S/C: TEE DE Ø12" PVC, PARA DRENAJE </v>
          </cell>
          <cell r="C5329">
            <v>1</v>
          </cell>
          <cell r="D5329" t="str">
            <v>UND</v>
          </cell>
          <cell r="G5329">
            <v>7692.2</v>
          </cell>
          <cell r="H5329">
            <v>1253.1500000000001</v>
          </cell>
          <cell r="I5329">
            <v>8945.35</v>
          </cell>
        </row>
        <row r="5331">
          <cell r="B5331" t="str">
            <v>Volumen Análisis</v>
          </cell>
          <cell r="C5331">
            <v>1</v>
          </cell>
          <cell r="D5331" t="str">
            <v>UND</v>
          </cell>
        </row>
        <row r="5332">
          <cell r="A5332" t="str">
            <v>SANIT378</v>
          </cell>
          <cell r="B5332" t="str">
            <v xml:space="preserve">Tee drenaje 12" SDR-41 </v>
          </cell>
          <cell r="C5332">
            <v>1</v>
          </cell>
          <cell r="D5332" t="str">
            <v>UND</v>
          </cell>
          <cell r="E5332">
            <v>6955</v>
          </cell>
          <cell r="F5332">
            <v>1251.8999999999999</v>
          </cell>
          <cell r="G5332">
            <v>6955</v>
          </cell>
          <cell r="H5332">
            <v>1251.9000000000001</v>
          </cell>
        </row>
        <row r="5333">
          <cell r="A5333" t="str">
            <v>CE-PVC-01</v>
          </cell>
          <cell r="B5333" t="str">
            <v>Cemento PVC</v>
          </cell>
          <cell r="C5333">
            <v>0.01</v>
          </cell>
          <cell r="D5333" t="str">
            <v>UND</v>
          </cell>
          <cell r="E5333">
            <v>691.69491525423734</v>
          </cell>
          <cell r="F5333">
            <v>124.50508474576272</v>
          </cell>
          <cell r="G5333">
            <v>6.92</v>
          </cell>
          <cell r="H5333">
            <v>1.25</v>
          </cell>
        </row>
        <row r="5334">
          <cell r="B5334" t="str">
            <v xml:space="preserve">Herramientas </v>
          </cell>
          <cell r="C5334">
            <v>5</v>
          </cell>
          <cell r="D5334" t="str">
            <v>%</v>
          </cell>
          <cell r="E5334">
            <v>695.5</v>
          </cell>
          <cell r="F5334">
            <v>0</v>
          </cell>
          <cell r="G5334">
            <v>34.78</v>
          </cell>
          <cell r="H5334">
            <v>0</v>
          </cell>
        </row>
        <row r="5335">
          <cell r="B5335" t="str">
            <v>Mano de Obra</v>
          </cell>
        </row>
        <row r="5336">
          <cell r="A5336">
            <v>1516.02</v>
          </cell>
          <cell r="B5336" t="str">
            <v>Instalación de Codo Ø12"</v>
          </cell>
          <cell r="C5336">
            <v>1</v>
          </cell>
          <cell r="D5336" t="str">
            <v>UND</v>
          </cell>
          <cell r="E5336">
            <v>695.5</v>
          </cell>
          <cell r="G5336">
            <v>695.5</v>
          </cell>
          <cell r="H5336">
            <v>0</v>
          </cell>
        </row>
        <row r="5337">
          <cell r="B5337" t="str">
            <v>Total/UND</v>
          </cell>
          <cell r="G5337">
            <v>7692.2</v>
          </cell>
          <cell r="H5337">
            <v>1253.1500000000001</v>
          </cell>
          <cell r="I5337">
            <v>8945.35</v>
          </cell>
        </row>
        <row r="5339">
          <cell r="A5339">
            <v>116.61000000000031</v>
          </cell>
          <cell r="B5339" t="str">
            <v>ALCANTARILLA DE HORMIGÓN 30"</v>
          </cell>
          <cell r="C5339">
            <v>1</v>
          </cell>
          <cell r="D5339" t="str">
            <v>ML</v>
          </cell>
          <cell r="G5339">
            <v>3683.4778333333329</v>
          </cell>
          <cell r="H5339">
            <v>506.34183333333328</v>
          </cell>
          <cell r="I5339">
            <v>4189.8196666666663</v>
          </cell>
        </row>
        <row r="5340">
          <cell r="B5340" t="str">
            <v>Volumen Análisis</v>
          </cell>
          <cell r="C5340">
            <v>60</v>
          </cell>
          <cell r="D5340" t="str">
            <v>ML</v>
          </cell>
        </row>
        <row r="5342">
          <cell r="A5342" t="str">
            <v>SANIT007</v>
          </cell>
          <cell r="B5342" t="str">
            <v/>
          </cell>
          <cell r="C5342">
            <v>50</v>
          </cell>
          <cell r="D5342" t="str">
            <v>UND</v>
          </cell>
          <cell r="E5342">
            <v>3080.0000000000005</v>
          </cell>
          <cell r="F5342">
            <v>554.40000000000009</v>
          </cell>
          <cell r="G5342">
            <v>154000</v>
          </cell>
          <cell r="H5342">
            <v>27720</v>
          </cell>
        </row>
        <row r="5343">
          <cell r="A5343">
            <v>112.01</v>
          </cell>
          <cell r="B5343" t="str">
            <v xml:space="preserve">MORTERO 1:3 </v>
          </cell>
          <cell r="C5343">
            <v>0.12</v>
          </cell>
          <cell r="D5343" t="str">
            <v>M3</v>
          </cell>
          <cell r="E5343">
            <v>6938.09</v>
          </cell>
          <cell r="F5343">
            <v>1164.28</v>
          </cell>
          <cell r="G5343">
            <v>832.57</v>
          </cell>
          <cell r="H5343">
            <v>139.71</v>
          </cell>
        </row>
        <row r="5344">
          <cell r="B5344" t="str">
            <v xml:space="preserve">Herramientas </v>
          </cell>
          <cell r="C5344">
            <v>0.03</v>
          </cell>
          <cell r="E5344">
            <v>43085.67</v>
          </cell>
          <cell r="F5344">
            <v>7755.4205999999995</v>
          </cell>
          <cell r="G5344">
            <v>1292.57</v>
          </cell>
          <cell r="H5344">
            <v>232.66</v>
          </cell>
        </row>
        <row r="5345">
          <cell r="B5345" t="str">
            <v>Uso de grua</v>
          </cell>
          <cell r="C5345">
            <v>1.2</v>
          </cell>
          <cell r="D5345" t="str">
            <v>DIA</v>
          </cell>
          <cell r="E5345">
            <v>10593.220338983052</v>
          </cell>
          <cell r="F5345">
            <v>1906.7796610169494</v>
          </cell>
          <cell r="G5345">
            <v>12711.86</v>
          </cell>
          <cell r="H5345">
            <v>2288.14</v>
          </cell>
        </row>
        <row r="5346">
          <cell r="B5346" t="str">
            <v>Transporte tuberías</v>
          </cell>
          <cell r="C5346">
            <v>0.05</v>
          </cell>
          <cell r="E5346">
            <v>181720</v>
          </cell>
          <cell r="F5346">
            <v>0</v>
          </cell>
          <cell r="G5346">
            <v>9086</v>
          </cell>
          <cell r="H5346">
            <v>0</v>
          </cell>
        </row>
        <row r="5347">
          <cell r="B5347" t="str">
            <v>Mano de Obra</v>
          </cell>
        </row>
        <row r="5348">
          <cell r="A5348">
            <v>1522.07</v>
          </cell>
          <cell r="B5348" t="str">
            <v>Instal. De tubería de alcantarilla</v>
          </cell>
          <cell r="C5348">
            <v>60</v>
          </cell>
          <cell r="D5348" t="str">
            <v>ML</v>
          </cell>
          <cell r="E5348">
            <v>718.09449999999993</v>
          </cell>
          <cell r="G5348">
            <v>43085.67</v>
          </cell>
          <cell r="H5348">
            <v>0</v>
          </cell>
        </row>
        <row r="5349">
          <cell r="B5349" t="str">
            <v>Total/UND</v>
          </cell>
          <cell r="G5349">
            <v>221008.66999999998</v>
          </cell>
          <cell r="H5349">
            <v>30380.51</v>
          </cell>
          <cell r="I5349">
            <v>251389.18</v>
          </cell>
        </row>
        <row r="5351">
          <cell r="A5351">
            <v>116.62000000000032</v>
          </cell>
          <cell r="B5351" t="str">
            <v>HINCADO DE TUBERÍA PARA POZO PVC 8" SDR-41</v>
          </cell>
          <cell r="C5351">
            <v>1</v>
          </cell>
          <cell r="D5351" t="str">
            <v>PL</v>
          </cell>
          <cell r="G5351">
            <v>452.04342857142859</v>
          </cell>
          <cell r="H5351">
            <v>58.86785714285714</v>
          </cell>
          <cell r="I5351">
            <v>510.91128571428573</v>
          </cell>
        </row>
        <row r="5353">
          <cell r="B5353" t="str">
            <v>Volumen Análisis</v>
          </cell>
          <cell r="C5353">
            <v>70</v>
          </cell>
          <cell r="D5353" t="str">
            <v>pl</v>
          </cell>
        </row>
        <row r="5354">
          <cell r="A5354" t="str">
            <v>SANIT125</v>
          </cell>
          <cell r="B5354" t="str">
            <v>Tubo 8"x19 PVC SDR-41</v>
          </cell>
          <cell r="C5354">
            <v>3.6842105263157894</v>
          </cell>
          <cell r="D5354" t="str">
            <v>UND</v>
          </cell>
          <cell r="E5354">
            <v>6092.3728813559328</v>
          </cell>
          <cell r="F5354">
            <v>1096.6271186440679</v>
          </cell>
          <cell r="G5354">
            <v>22445.58</v>
          </cell>
          <cell r="H5354">
            <v>4040.21</v>
          </cell>
        </row>
        <row r="5355">
          <cell r="A5355" t="str">
            <v>CE-PVC-01</v>
          </cell>
          <cell r="B5355" t="str">
            <v>Cemento PVC OATEY 32oz</v>
          </cell>
          <cell r="C5355">
            <v>1.44E-2</v>
          </cell>
          <cell r="D5355" t="str">
            <v>UND</v>
          </cell>
          <cell r="E5355">
            <v>691.69491525423734</v>
          </cell>
          <cell r="F5355">
            <v>124.50508474576272</v>
          </cell>
          <cell r="G5355">
            <v>9.9600000000000009</v>
          </cell>
          <cell r="H5355">
            <v>1.79</v>
          </cell>
        </row>
        <row r="5356">
          <cell r="B5356" t="str">
            <v xml:space="preserve">Herramientas </v>
          </cell>
          <cell r="C5356">
            <v>0.05</v>
          </cell>
          <cell r="E5356">
            <v>8750</v>
          </cell>
          <cell r="F5356">
            <v>1575</v>
          </cell>
          <cell r="G5356">
            <v>437.5</v>
          </cell>
          <cell r="H5356">
            <v>78.75</v>
          </cell>
        </row>
        <row r="5357">
          <cell r="B5357" t="str">
            <v>Mano de Obra</v>
          </cell>
        </row>
        <row r="5358">
          <cell r="B5358" t="str">
            <v>Colocación de tubería</v>
          </cell>
          <cell r="C5358">
            <v>70</v>
          </cell>
          <cell r="D5358" t="str">
            <v>PIE</v>
          </cell>
          <cell r="E5358">
            <v>125</v>
          </cell>
          <cell r="G5358">
            <v>8750</v>
          </cell>
          <cell r="H5358">
            <v>0</v>
          </cell>
        </row>
        <row r="5359">
          <cell r="B5359" t="str">
            <v>Total/UND</v>
          </cell>
          <cell r="G5359">
            <v>31643.040000000001</v>
          </cell>
          <cell r="H5359">
            <v>4120.75</v>
          </cell>
          <cell r="I5359">
            <v>35763.79</v>
          </cell>
        </row>
        <row r="5361">
          <cell r="A5361">
            <v>116.63000000000032</v>
          </cell>
          <cell r="B5361" t="str">
            <v>HINCADO DE TUBERÍA PARA POZO PVC 12" SDR-41</v>
          </cell>
          <cell r="C5361">
            <v>1</v>
          </cell>
          <cell r="D5361" t="str">
            <v>PL</v>
          </cell>
          <cell r="G5361">
            <v>1217.6590000000001</v>
          </cell>
          <cell r="H5361">
            <v>178.67857142857142</v>
          </cell>
          <cell r="I5361">
            <v>1396.3375714285714</v>
          </cell>
        </row>
        <row r="5363">
          <cell r="B5363" t="str">
            <v>Volumen Análisis</v>
          </cell>
          <cell r="C5363">
            <v>70</v>
          </cell>
          <cell r="D5363" t="str">
            <v>ML</v>
          </cell>
        </row>
        <row r="5364">
          <cell r="A5364" t="str">
            <v>SANIT163</v>
          </cell>
          <cell r="B5364" t="str">
            <v>Tubo 12"x19 PVC SDR-41</v>
          </cell>
          <cell r="C5364">
            <v>3.6842105263157894</v>
          </cell>
          <cell r="D5364" t="str">
            <v>UND</v>
          </cell>
          <cell r="E5364">
            <v>18644.067796610172</v>
          </cell>
          <cell r="F5364">
            <v>3355.9322033898306</v>
          </cell>
          <cell r="G5364">
            <v>68688.67</v>
          </cell>
          <cell r="H5364">
            <v>12363.96</v>
          </cell>
        </row>
        <row r="5365">
          <cell r="A5365" t="str">
            <v>CE-PVC-01</v>
          </cell>
          <cell r="B5365" t="str">
            <v>Cemento PVC OATEY 32oz</v>
          </cell>
          <cell r="C5365">
            <v>1.44E-2</v>
          </cell>
          <cell r="D5365" t="str">
            <v>UND</v>
          </cell>
          <cell r="E5365">
            <v>691.69491525423734</v>
          </cell>
          <cell r="F5365">
            <v>124.50508474576272</v>
          </cell>
          <cell r="G5365">
            <v>9.9600000000000009</v>
          </cell>
          <cell r="H5365">
            <v>1.79</v>
          </cell>
        </row>
        <row r="5366">
          <cell r="B5366" t="str">
            <v xml:space="preserve">Herramientas </v>
          </cell>
          <cell r="C5366">
            <v>0.05</v>
          </cell>
          <cell r="E5366">
            <v>15750</v>
          </cell>
          <cell r="F5366">
            <v>2835</v>
          </cell>
          <cell r="G5366">
            <v>787.5</v>
          </cell>
          <cell r="H5366">
            <v>141.75</v>
          </cell>
        </row>
        <row r="5367">
          <cell r="B5367" t="str">
            <v>Mano de Obra</v>
          </cell>
        </row>
        <row r="5368">
          <cell r="B5368" t="str">
            <v>Colocación de tubería</v>
          </cell>
          <cell r="C5368">
            <v>70</v>
          </cell>
          <cell r="D5368" t="str">
            <v>PIE</v>
          </cell>
          <cell r="E5368">
            <v>225</v>
          </cell>
          <cell r="G5368">
            <v>15750</v>
          </cell>
          <cell r="H5368">
            <v>0</v>
          </cell>
        </row>
        <row r="5369">
          <cell r="B5369" t="str">
            <v>Total/UND</v>
          </cell>
          <cell r="G5369">
            <v>85236.13</v>
          </cell>
          <cell r="H5369">
            <v>12507.5</v>
          </cell>
          <cell r="I5369">
            <v>97743.63</v>
          </cell>
        </row>
        <row r="5371">
          <cell r="A5371">
            <v>116.64000000000033</v>
          </cell>
          <cell r="B5371" t="str">
            <v>TUBERÍA DRENAJE PVC 16" SDR-41</v>
          </cell>
          <cell r="C5371">
            <v>1</v>
          </cell>
          <cell r="D5371" t="str">
            <v>ML</v>
          </cell>
          <cell r="G5371">
            <v>4356.8499999999995</v>
          </cell>
          <cell r="H5371">
            <v>758.27350000000001</v>
          </cell>
          <cell r="I5371">
            <v>5115.1234999999997</v>
          </cell>
        </row>
        <row r="5373">
          <cell r="B5373" t="str">
            <v>Volumen Análisis</v>
          </cell>
          <cell r="C5373">
            <v>20</v>
          </cell>
          <cell r="D5373" t="str">
            <v>ML</v>
          </cell>
        </row>
        <row r="5374">
          <cell r="A5374" t="str">
            <v>SANIT379</v>
          </cell>
          <cell r="B5374" t="str">
            <v>Tubo drenaje SDR-41 16"</v>
          </cell>
          <cell r="C5374">
            <v>3.5</v>
          </cell>
          <cell r="D5374" t="str">
            <v>UND</v>
          </cell>
          <cell r="E5374">
            <v>24025.423728813559</v>
          </cell>
          <cell r="F5374">
            <v>4324.5762711864409</v>
          </cell>
          <cell r="G5374">
            <v>84088.98</v>
          </cell>
          <cell r="H5374">
            <v>15136.02</v>
          </cell>
        </row>
        <row r="5375">
          <cell r="A5375" t="str">
            <v>CE-PVC-01</v>
          </cell>
          <cell r="B5375" t="str">
            <v>Cemento PVC OATEY 32oz</v>
          </cell>
          <cell r="C5375">
            <v>2.8000000000000001E-2</v>
          </cell>
          <cell r="D5375" t="str">
            <v>UND</v>
          </cell>
          <cell r="E5375">
            <v>691.69491525423734</v>
          </cell>
          <cell r="F5375">
            <v>124.50508474576272</v>
          </cell>
          <cell r="G5375">
            <v>19.37</v>
          </cell>
          <cell r="H5375">
            <v>3.49</v>
          </cell>
        </row>
        <row r="5376">
          <cell r="B5376" t="str">
            <v xml:space="preserve">Herramientas </v>
          </cell>
          <cell r="C5376">
            <v>0.05</v>
          </cell>
          <cell r="E5376">
            <v>2884.43</v>
          </cell>
          <cell r="F5376">
            <v>519.1973999999999</v>
          </cell>
          <cell r="G5376">
            <v>144.22</v>
          </cell>
          <cell r="H5376">
            <v>25.96</v>
          </cell>
        </row>
        <row r="5377">
          <cell r="B5377" t="str">
            <v>Mano de Obra</v>
          </cell>
        </row>
        <row r="5378">
          <cell r="A5378">
            <v>1522.03</v>
          </cell>
          <cell r="B5378" t="str">
            <v>Tubería de 16"</v>
          </cell>
          <cell r="C5378">
            <v>20</v>
          </cell>
          <cell r="D5378" t="str">
            <v>ML</v>
          </cell>
          <cell r="E5378">
            <v>144.22149999999999</v>
          </cell>
          <cell r="G5378">
            <v>2884.43</v>
          </cell>
          <cell r="H5378">
            <v>0</v>
          </cell>
        </row>
        <row r="5379">
          <cell r="B5379" t="str">
            <v>Total/UND</v>
          </cell>
          <cell r="G5379">
            <v>87136.999999999985</v>
          </cell>
          <cell r="H5379">
            <v>15165.47</v>
          </cell>
          <cell r="I5379">
            <v>102302.46999999999</v>
          </cell>
        </row>
        <row r="5381">
          <cell r="A5381">
            <v>116.65000000000033</v>
          </cell>
          <cell r="B5381" t="str">
            <v>TUBERÍA DRENAJE PVC 18" SDR-41</v>
          </cell>
          <cell r="C5381">
            <v>1</v>
          </cell>
          <cell r="D5381" t="str">
            <v>ML</v>
          </cell>
          <cell r="G5381">
            <v>4867.4224999999997</v>
          </cell>
          <cell r="H5381">
            <v>850.17600000000004</v>
          </cell>
          <cell r="I5381">
            <v>5717.5985000000001</v>
          </cell>
        </row>
        <row r="5383">
          <cell r="B5383" t="str">
            <v>Volumen Análisis</v>
          </cell>
          <cell r="C5383">
            <v>20</v>
          </cell>
          <cell r="D5383" t="str">
            <v>ML</v>
          </cell>
        </row>
        <row r="5384">
          <cell r="A5384" t="str">
            <v>SANIT380</v>
          </cell>
          <cell r="B5384" t="str">
            <v>Tubo drenaje SDR-41 18"</v>
          </cell>
          <cell r="C5384">
            <v>3.5</v>
          </cell>
          <cell r="D5384" t="str">
            <v>UND</v>
          </cell>
          <cell r="E5384">
            <v>26944.957627118649</v>
          </cell>
          <cell r="F5384">
            <v>4850.0923728813568</v>
          </cell>
          <cell r="G5384">
            <v>94307.35</v>
          </cell>
          <cell r="H5384">
            <v>16975.32</v>
          </cell>
        </row>
        <row r="5385">
          <cell r="A5385" t="str">
            <v>CE-PVC-01</v>
          </cell>
          <cell r="B5385" t="str">
            <v>Cemento PVC OATEY 32oz</v>
          </cell>
          <cell r="C5385">
            <v>1.7999999999999999E-2</v>
          </cell>
          <cell r="D5385" t="str">
            <v>UND</v>
          </cell>
          <cell r="E5385">
            <v>691.69491525423734</v>
          </cell>
          <cell r="F5385">
            <v>124.50508474576272</v>
          </cell>
          <cell r="G5385">
            <v>12.45</v>
          </cell>
          <cell r="H5385">
            <v>2.2400000000000002</v>
          </cell>
        </row>
        <row r="5386">
          <cell r="B5386" t="str">
            <v xml:space="preserve">Herramientas </v>
          </cell>
          <cell r="C5386">
            <v>0.05</v>
          </cell>
          <cell r="E5386">
            <v>2884.43</v>
          </cell>
          <cell r="F5386">
            <v>519.1973999999999</v>
          </cell>
          <cell r="G5386">
            <v>144.22</v>
          </cell>
          <cell r="H5386">
            <v>25.96</v>
          </cell>
        </row>
        <row r="5387">
          <cell r="B5387" t="str">
            <v>Mano de Obra</v>
          </cell>
        </row>
        <row r="5388">
          <cell r="A5388">
            <v>1522.03</v>
          </cell>
          <cell r="B5388" t="str">
            <v>Tubería de 18"</v>
          </cell>
          <cell r="C5388">
            <v>20</v>
          </cell>
          <cell r="D5388" t="str">
            <v>ML</v>
          </cell>
          <cell r="E5388">
            <v>144.22149999999999</v>
          </cell>
          <cell r="G5388">
            <v>2884.43</v>
          </cell>
          <cell r="H5388">
            <v>0</v>
          </cell>
        </row>
        <row r="5389">
          <cell r="B5389" t="str">
            <v>Total/UND</v>
          </cell>
          <cell r="G5389">
            <v>97348.45</v>
          </cell>
          <cell r="H5389">
            <v>17003.52</v>
          </cell>
          <cell r="I5389">
            <v>114351.97</v>
          </cell>
        </row>
        <row r="5391">
          <cell r="A5391">
            <v>116.66000000000034</v>
          </cell>
          <cell r="B5391" t="str">
            <v>ALCANTARILLA DE HORMIGÓN 36"</v>
          </cell>
          <cell r="C5391">
            <v>1</v>
          </cell>
          <cell r="D5391" t="str">
            <v>ML</v>
          </cell>
          <cell r="G5391">
            <v>4751.3028333333332</v>
          </cell>
          <cell r="H5391">
            <v>687.8418333333334</v>
          </cell>
          <cell r="I5391">
            <v>5439.144666666667</v>
          </cell>
        </row>
        <row r="5392">
          <cell r="B5392" t="str">
            <v>Volumen Análisis</v>
          </cell>
          <cell r="C5392">
            <v>60</v>
          </cell>
          <cell r="D5392" t="str">
            <v>ML</v>
          </cell>
        </row>
        <row r="5394">
          <cell r="A5394" t="str">
            <v>SANIT008</v>
          </cell>
          <cell r="B5394" t="str">
            <v/>
          </cell>
          <cell r="C5394">
            <v>50</v>
          </cell>
          <cell r="D5394" t="str">
            <v>UND</v>
          </cell>
          <cell r="E5394">
            <v>4290</v>
          </cell>
          <cell r="F5394">
            <v>772.19999999999993</v>
          </cell>
          <cell r="G5394">
            <v>214500</v>
          </cell>
          <cell r="H5394">
            <v>38610</v>
          </cell>
        </row>
        <row r="5395">
          <cell r="A5395">
            <v>112.01</v>
          </cell>
          <cell r="B5395" t="str">
            <v xml:space="preserve">MORTERO 1:3 </v>
          </cell>
          <cell r="C5395">
            <v>0.12</v>
          </cell>
          <cell r="D5395" t="str">
            <v>M3</v>
          </cell>
          <cell r="E5395">
            <v>6938.09</v>
          </cell>
          <cell r="F5395">
            <v>1164.28</v>
          </cell>
          <cell r="G5395">
            <v>832.57</v>
          </cell>
          <cell r="H5395">
            <v>139.71</v>
          </cell>
        </row>
        <row r="5396">
          <cell r="B5396" t="str">
            <v xml:space="preserve">Herramientas </v>
          </cell>
          <cell r="C5396">
            <v>0.03</v>
          </cell>
          <cell r="E5396">
            <v>43085.67</v>
          </cell>
          <cell r="F5396">
            <v>7755.4205999999995</v>
          </cell>
          <cell r="G5396">
            <v>1292.57</v>
          </cell>
          <cell r="H5396">
            <v>232.66</v>
          </cell>
        </row>
        <row r="5397">
          <cell r="B5397" t="str">
            <v>Uso de grua</v>
          </cell>
          <cell r="C5397">
            <v>1.2</v>
          </cell>
          <cell r="D5397" t="str">
            <v>DIA</v>
          </cell>
          <cell r="E5397">
            <v>10593.220338983052</v>
          </cell>
          <cell r="F5397">
            <v>1906.7796610169494</v>
          </cell>
          <cell r="G5397">
            <v>12711.86</v>
          </cell>
          <cell r="H5397">
            <v>2288.14</v>
          </cell>
        </row>
        <row r="5398">
          <cell r="B5398" t="str">
            <v>Transporte tuberías</v>
          </cell>
          <cell r="C5398">
            <v>0.05</v>
          </cell>
          <cell r="E5398">
            <v>253110</v>
          </cell>
          <cell r="F5398">
            <v>0</v>
          </cell>
          <cell r="G5398">
            <v>12655.5</v>
          </cell>
          <cell r="H5398">
            <v>0</v>
          </cell>
        </row>
        <row r="5399">
          <cell r="B5399" t="str">
            <v>Mano de Obra</v>
          </cell>
        </row>
        <row r="5400">
          <cell r="A5400">
            <v>1522.07</v>
          </cell>
          <cell r="B5400" t="str">
            <v>Instal. De tubería de alcantarilla</v>
          </cell>
          <cell r="C5400">
            <v>60</v>
          </cell>
          <cell r="D5400" t="str">
            <v>ML</v>
          </cell>
          <cell r="E5400">
            <v>718.09449999999993</v>
          </cell>
          <cell r="G5400">
            <v>43085.67</v>
          </cell>
          <cell r="H5400">
            <v>0</v>
          </cell>
        </row>
        <row r="5401">
          <cell r="B5401" t="str">
            <v>Total/UND</v>
          </cell>
          <cell r="G5401">
            <v>285078.17</v>
          </cell>
          <cell r="H5401">
            <v>41270.51</v>
          </cell>
          <cell r="I5401">
            <v>326348.68</v>
          </cell>
        </row>
        <row r="5403">
          <cell r="A5403">
            <v>116.67000000000034</v>
          </cell>
          <cell r="B5403" t="str">
            <v xml:space="preserve">TUBERÍA DRENAJE PVC 2" </v>
          </cell>
          <cell r="C5403">
            <v>1</v>
          </cell>
          <cell r="D5403" t="str">
            <v>ML</v>
          </cell>
          <cell r="G5403">
            <v>157.43099999999998</v>
          </cell>
          <cell r="H5403">
            <v>17.355</v>
          </cell>
          <cell r="I5403">
            <v>174.78599999999997</v>
          </cell>
        </row>
        <row r="5405">
          <cell r="B5405" t="str">
            <v>Volumen Análisis</v>
          </cell>
          <cell r="C5405">
            <v>20</v>
          </cell>
          <cell r="D5405" t="str">
            <v>ML</v>
          </cell>
        </row>
        <row r="5406">
          <cell r="A5406" t="str">
            <v>SANIT115</v>
          </cell>
          <cell r="B5406" t="str">
            <v>Tubo 2"x19' PVC SDR-26</v>
          </cell>
          <cell r="C5406">
            <v>4.0249999999999995</v>
          </cell>
          <cell r="D5406" t="str">
            <v>UND</v>
          </cell>
          <cell r="E5406">
            <v>476.27118644067798</v>
          </cell>
          <cell r="F5406">
            <v>85.728813559322035</v>
          </cell>
          <cell r="G5406">
            <v>1916.99</v>
          </cell>
          <cell r="H5406">
            <v>345.06</v>
          </cell>
        </row>
        <row r="5407">
          <cell r="A5407" t="str">
            <v>CE-PVC-01</v>
          </cell>
          <cell r="B5407" t="str">
            <v>Cemento PVC OATEY 32oz</v>
          </cell>
          <cell r="C5407">
            <v>1.7999999999999999E-2</v>
          </cell>
          <cell r="D5407" t="str">
            <v>UND</v>
          </cell>
          <cell r="E5407">
            <v>628.81355932203394</v>
          </cell>
          <cell r="F5407">
            <v>113.1864406779661</v>
          </cell>
          <cell r="G5407">
            <v>11.32</v>
          </cell>
          <cell r="H5407">
            <v>2.04</v>
          </cell>
        </row>
        <row r="5408">
          <cell r="B5408" t="str">
            <v xml:space="preserve">Herramientas </v>
          </cell>
          <cell r="C5408">
            <v>5</v>
          </cell>
          <cell r="D5408" t="str">
            <v>%</v>
          </cell>
          <cell r="E5408">
            <v>1162.2</v>
          </cell>
          <cell r="F5408">
            <v>0</v>
          </cell>
          <cell r="G5408">
            <v>58.11</v>
          </cell>
          <cell r="H5408">
            <v>0</v>
          </cell>
        </row>
        <row r="5409">
          <cell r="B5409" t="str">
            <v>Mano de Obra</v>
          </cell>
        </row>
        <row r="5410">
          <cell r="A5410">
            <v>1518.01</v>
          </cell>
          <cell r="B5410" t="str">
            <v>Tuberías de 2”</v>
          </cell>
          <cell r="C5410">
            <v>20</v>
          </cell>
          <cell r="D5410" t="str">
            <v>ML</v>
          </cell>
          <cell r="E5410">
            <v>58.11</v>
          </cell>
          <cell r="G5410">
            <v>1162.2</v>
          </cell>
          <cell r="H5410">
            <v>0</v>
          </cell>
        </row>
        <row r="5411">
          <cell r="B5411" t="str">
            <v>Total/UND</v>
          </cell>
          <cell r="G5411">
            <v>3148.62</v>
          </cell>
          <cell r="H5411">
            <v>347.1</v>
          </cell>
          <cell r="I5411">
            <v>3495.72</v>
          </cell>
        </row>
        <row r="5413">
          <cell r="A5413">
            <v>116.68000000000035</v>
          </cell>
          <cell r="B5413" t="str">
            <v>VENTILACIÓN Ø3" (3ml)</v>
          </cell>
          <cell r="C5413">
            <v>1</v>
          </cell>
          <cell r="D5413" t="str">
            <v>UND</v>
          </cell>
          <cell r="G5413">
            <v>1601.9099999999999</v>
          </cell>
          <cell r="H5413">
            <v>87.82</v>
          </cell>
          <cell r="I5413">
            <v>1689.7299999999998</v>
          </cell>
        </row>
        <row r="5415">
          <cell r="B5415" t="str">
            <v>Volumen Análisis</v>
          </cell>
          <cell r="C5415">
            <v>1</v>
          </cell>
          <cell r="D5415" t="str">
            <v>UND</v>
          </cell>
        </row>
        <row r="5416">
          <cell r="A5416" t="str">
            <v>SANIT129</v>
          </cell>
          <cell r="B5416" t="str">
            <v>Tubo 3"x19' PVC DRENAJE</v>
          </cell>
          <cell r="C5416">
            <v>0.69</v>
          </cell>
          <cell r="D5416" t="str">
            <v>UND</v>
          </cell>
          <cell r="E5416">
            <v>405.93220338983053</v>
          </cell>
          <cell r="F5416">
            <v>73.067796610169495</v>
          </cell>
          <cell r="G5416">
            <v>280.08999999999997</v>
          </cell>
          <cell r="H5416">
            <v>50.42</v>
          </cell>
        </row>
        <row r="5417">
          <cell r="A5417" t="str">
            <v>SANIT134</v>
          </cell>
          <cell r="B5417" t="str">
            <v>Codo PVC drenaje 3" x 90°</v>
          </cell>
          <cell r="C5417">
            <v>1</v>
          </cell>
          <cell r="D5417" t="str">
            <v>UND</v>
          </cell>
          <cell r="E5417">
            <v>70.33898305084746</v>
          </cell>
          <cell r="F5417">
            <v>12.661016949152541</v>
          </cell>
          <cell r="G5417">
            <v>70.34</v>
          </cell>
          <cell r="H5417">
            <v>12.66</v>
          </cell>
        </row>
        <row r="5418">
          <cell r="A5418" t="str">
            <v>CE-PVC-01</v>
          </cell>
          <cell r="B5418" t="str">
            <v>Cemento PVC</v>
          </cell>
          <cell r="C5418">
            <v>0.01</v>
          </cell>
          <cell r="D5418" t="str">
            <v>UND</v>
          </cell>
          <cell r="E5418">
            <v>628.81355932203394</v>
          </cell>
          <cell r="F5418">
            <v>113.1864406779661</v>
          </cell>
          <cell r="G5418">
            <v>6.29</v>
          </cell>
          <cell r="H5418">
            <v>1.1299999999999999</v>
          </cell>
        </row>
        <row r="5419">
          <cell r="A5419" t="str">
            <v>TORNIL005</v>
          </cell>
          <cell r="B5419" t="str">
            <v xml:space="preserve">Tarugo azul con tornillo   </v>
          </cell>
          <cell r="C5419">
            <v>6</v>
          </cell>
          <cell r="D5419" t="str">
            <v>UND</v>
          </cell>
          <cell r="E5419">
            <v>2.2118644067796609</v>
          </cell>
          <cell r="F5419">
            <v>0.39813559322033892</v>
          </cell>
          <cell r="G5419">
            <v>13.27</v>
          </cell>
          <cell r="H5419">
            <v>2.39</v>
          </cell>
        </row>
        <row r="5420">
          <cell r="A5420" t="str">
            <v>ELECT094</v>
          </cell>
          <cell r="B5420" t="str">
            <v>Abrazadera 3" EMT</v>
          </cell>
          <cell r="C5420">
            <v>3</v>
          </cell>
          <cell r="D5420" t="str">
            <v>UND</v>
          </cell>
          <cell r="E5420">
            <v>39.305084745762713</v>
          </cell>
          <cell r="F5420">
            <v>7.074915254237288</v>
          </cell>
          <cell r="G5420">
            <v>117.92</v>
          </cell>
          <cell r="H5420">
            <v>21.22</v>
          </cell>
        </row>
        <row r="5421">
          <cell r="B5421" t="str">
            <v xml:space="preserve">Herramientas </v>
          </cell>
          <cell r="C5421">
            <v>5</v>
          </cell>
          <cell r="D5421" t="str">
            <v>%</v>
          </cell>
          <cell r="E5421">
            <v>1060.95</v>
          </cell>
          <cell r="F5421">
            <v>0</v>
          </cell>
          <cell r="G5421">
            <v>53.05</v>
          </cell>
          <cell r="H5421">
            <v>0</v>
          </cell>
        </row>
        <row r="5422">
          <cell r="B5422" t="str">
            <v>Mano de Obra</v>
          </cell>
        </row>
        <row r="5423">
          <cell r="A5423">
            <v>1514.02</v>
          </cell>
          <cell r="B5423" t="str">
            <v>Instalación ventilación de 3”</v>
          </cell>
          <cell r="C5423">
            <v>1</v>
          </cell>
          <cell r="D5423" t="str">
            <v>UND</v>
          </cell>
          <cell r="E5423">
            <v>1060.95</v>
          </cell>
          <cell r="G5423">
            <v>1060.95</v>
          </cell>
          <cell r="H5423">
            <v>0</v>
          </cell>
        </row>
        <row r="5424">
          <cell r="B5424" t="str">
            <v>Total/UND</v>
          </cell>
          <cell r="G5424">
            <v>1601.9099999999999</v>
          </cell>
          <cell r="H5424">
            <v>87.82</v>
          </cell>
          <cell r="I5424">
            <v>1689.7299999999998</v>
          </cell>
        </row>
        <row r="5426">
          <cell r="A5426">
            <v>116.69000000000035</v>
          </cell>
          <cell r="B5426" t="str">
            <v>BAJANTE DESCARGA Ø4" SDR-41 (3ml)</v>
          </cell>
          <cell r="C5426">
            <v>1</v>
          </cell>
          <cell r="D5426" t="str">
            <v>UND</v>
          </cell>
          <cell r="G5426">
            <v>2669.2200000000003</v>
          </cell>
          <cell r="H5426">
            <v>229.5</v>
          </cell>
          <cell r="I5426">
            <v>2898.7200000000003</v>
          </cell>
        </row>
        <row r="5428">
          <cell r="B5428" t="str">
            <v>Volumen Análisis</v>
          </cell>
          <cell r="C5428">
            <v>1</v>
          </cell>
          <cell r="D5428" t="str">
            <v>UND</v>
          </cell>
        </row>
        <row r="5429">
          <cell r="A5429" t="str">
            <v>SANIT123</v>
          </cell>
          <cell r="B5429" t="str">
            <v>Tubo 4"x19 PVC SDR-41</v>
          </cell>
          <cell r="C5429">
            <v>0.69</v>
          </cell>
          <cell r="D5429" t="str">
            <v>UND</v>
          </cell>
          <cell r="E5429">
            <v>1008.4745762711865</v>
          </cell>
          <cell r="F5429">
            <v>181.52542372881356</v>
          </cell>
          <cell r="G5429">
            <v>695.85</v>
          </cell>
          <cell r="H5429">
            <v>125.25</v>
          </cell>
        </row>
        <row r="5430">
          <cell r="A5430" t="str">
            <v>SANIT135</v>
          </cell>
          <cell r="B5430" t="str">
            <v>Codo PVC drenaje 3" x 90°</v>
          </cell>
          <cell r="C5430">
            <v>2</v>
          </cell>
          <cell r="D5430" t="str">
            <v>UND</v>
          </cell>
          <cell r="E5430">
            <v>101.69491525423729</v>
          </cell>
          <cell r="F5430">
            <v>18.305084745762709</v>
          </cell>
          <cell r="G5430">
            <v>203.39</v>
          </cell>
          <cell r="H5430">
            <v>36.61</v>
          </cell>
        </row>
        <row r="5431">
          <cell r="A5431" t="str">
            <v>SANIT144</v>
          </cell>
          <cell r="B5431" t="str">
            <v xml:space="preserve">Tee PVC drenaje 3" </v>
          </cell>
          <cell r="C5431">
            <v>1</v>
          </cell>
          <cell r="D5431" t="str">
            <v>UND</v>
          </cell>
          <cell r="E5431">
            <v>179.66101694915255</v>
          </cell>
          <cell r="F5431">
            <v>32.33898305084746</v>
          </cell>
          <cell r="G5431">
            <v>179.66</v>
          </cell>
          <cell r="H5431">
            <v>32.340000000000003</v>
          </cell>
        </row>
        <row r="5432">
          <cell r="A5432" t="str">
            <v>CE-PVC-01</v>
          </cell>
          <cell r="B5432" t="str">
            <v>Cemento PVC</v>
          </cell>
          <cell r="C5432">
            <v>0.01</v>
          </cell>
          <cell r="D5432" t="str">
            <v>UND</v>
          </cell>
          <cell r="E5432">
            <v>628.81355932203394</v>
          </cell>
          <cell r="F5432">
            <v>113.1864406779661</v>
          </cell>
          <cell r="G5432">
            <v>6.29</v>
          </cell>
          <cell r="H5432">
            <v>1.1299999999999999</v>
          </cell>
        </row>
        <row r="5433">
          <cell r="A5433" t="str">
            <v>TORNIL005</v>
          </cell>
          <cell r="B5433" t="str">
            <v xml:space="preserve">Tarugo azul con tornillo   </v>
          </cell>
          <cell r="C5433">
            <v>6</v>
          </cell>
          <cell r="D5433" t="str">
            <v>UND</v>
          </cell>
          <cell r="E5433">
            <v>2.2118644067796609</v>
          </cell>
          <cell r="F5433">
            <v>0.39813559322033892</v>
          </cell>
          <cell r="G5433">
            <v>13.27</v>
          </cell>
          <cell r="H5433">
            <v>2.39</v>
          </cell>
        </row>
        <row r="5434">
          <cell r="A5434" t="str">
            <v>ELECT095</v>
          </cell>
          <cell r="B5434" t="str">
            <v>Abrazadera 4" EMT</v>
          </cell>
          <cell r="C5434">
            <v>3</v>
          </cell>
          <cell r="D5434" t="str">
            <v>UND</v>
          </cell>
          <cell r="E5434">
            <v>58.855932203389834</v>
          </cell>
          <cell r="F5434">
            <v>10.594067796610169</v>
          </cell>
          <cell r="G5434">
            <v>176.57</v>
          </cell>
          <cell r="H5434">
            <v>31.78</v>
          </cell>
        </row>
        <row r="5435">
          <cell r="B5435" t="str">
            <v xml:space="preserve">Herramientas </v>
          </cell>
          <cell r="C5435">
            <v>5</v>
          </cell>
          <cell r="D5435" t="str">
            <v>%</v>
          </cell>
          <cell r="E5435">
            <v>1327.8</v>
          </cell>
          <cell r="F5435">
            <v>0</v>
          </cell>
          <cell r="G5435">
            <v>66.39</v>
          </cell>
          <cell r="H5435">
            <v>0</v>
          </cell>
        </row>
        <row r="5436">
          <cell r="B5436" t="str">
            <v>Mano de Obra</v>
          </cell>
        </row>
        <row r="5437">
          <cell r="A5437">
            <v>1515.04</v>
          </cell>
          <cell r="B5437" t="str">
            <v>Columna bajante de 4”</v>
          </cell>
          <cell r="C5437">
            <v>1</v>
          </cell>
          <cell r="D5437" t="str">
            <v>UND</v>
          </cell>
          <cell r="E5437">
            <v>1327.8</v>
          </cell>
          <cell r="G5437">
            <v>1327.8</v>
          </cell>
          <cell r="H5437">
            <v>0</v>
          </cell>
        </row>
        <row r="5438">
          <cell r="B5438" t="str">
            <v>Total/UND</v>
          </cell>
          <cell r="G5438">
            <v>2669.2200000000003</v>
          </cell>
          <cell r="H5438">
            <v>229.5</v>
          </cell>
          <cell r="I5438">
            <v>2898.7200000000003</v>
          </cell>
        </row>
        <row r="5440">
          <cell r="A5440">
            <v>116.70000000000036</v>
          </cell>
          <cell r="B5440" t="str">
            <v>TUBERÍA DRENAJE PVC 4" SDR-41</v>
          </cell>
          <cell r="C5440">
            <v>1</v>
          </cell>
          <cell r="D5440" t="str">
            <v>ML</v>
          </cell>
          <cell r="G5440">
            <v>268.11949999999996</v>
          </cell>
          <cell r="H5440">
            <v>39.979500000000002</v>
          </cell>
          <cell r="I5440">
            <v>308.09899999999993</v>
          </cell>
        </row>
        <row r="5442">
          <cell r="B5442" t="str">
            <v>Volumen Análisis</v>
          </cell>
          <cell r="C5442">
            <v>20</v>
          </cell>
          <cell r="D5442" t="str">
            <v>ML</v>
          </cell>
        </row>
        <row r="5443">
          <cell r="A5443" t="str">
            <v>SANIT123</v>
          </cell>
          <cell r="B5443" t="str">
            <v>Tubo 4"x19 PVC SDR-41</v>
          </cell>
          <cell r="C5443">
            <v>3.9705263157894737</v>
          </cell>
          <cell r="D5443" t="str">
            <v>UND</v>
          </cell>
          <cell r="E5443">
            <v>1109.3220338983051</v>
          </cell>
          <cell r="F5443">
            <v>199.67796610169492</v>
          </cell>
          <cell r="G5443">
            <v>4404.59</v>
          </cell>
          <cell r="H5443">
            <v>792.83</v>
          </cell>
        </row>
        <row r="5444">
          <cell r="A5444" t="str">
            <v>CE-PVC-01</v>
          </cell>
          <cell r="B5444" t="str">
            <v>Cemento PVC OATEY 32oz</v>
          </cell>
          <cell r="C5444">
            <v>1.44E-2</v>
          </cell>
          <cell r="D5444" t="str">
            <v>UND</v>
          </cell>
          <cell r="E5444">
            <v>691.69491525423734</v>
          </cell>
          <cell r="F5444">
            <v>124.50508474576272</v>
          </cell>
          <cell r="G5444">
            <v>9.9600000000000009</v>
          </cell>
          <cell r="H5444">
            <v>1.79</v>
          </cell>
        </row>
        <row r="5445">
          <cell r="B5445" t="str">
            <v xml:space="preserve">Herramientas </v>
          </cell>
          <cell r="C5445">
            <v>0.03</v>
          </cell>
          <cell r="E5445">
            <v>920.23</v>
          </cell>
          <cell r="F5445">
            <v>165.6414</v>
          </cell>
          <cell r="G5445">
            <v>27.61</v>
          </cell>
          <cell r="H5445">
            <v>4.97</v>
          </cell>
        </row>
        <row r="5446">
          <cell r="B5446" t="str">
            <v>Mano de Obra</v>
          </cell>
        </row>
        <row r="5447">
          <cell r="A5447">
            <v>1503.06</v>
          </cell>
          <cell r="B5447" t="str">
            <v>Instalación tuberías 4"</v>
          </cell>
          <cell r="C5447">
            <v>20</v>
          </cell>
          <cell r="D5447" t="str">
            <v>ML</v>
          </cell>
          <cell r="E5447">
            <v>46.011499999999998</v>
          </cell>
          <cell r="G5447">
            <v>920.23</v>
          </cell>
          <cell r="H5447">
            <v>0</v>
          </cell>
        </row>
        <row r="5448">
          <cell r="B5448" t="str">
            <v>Total/UND</v>
          </cell>
          <cell r="G5448">
            <v>5362.3899999999994</v>
          </cell>
          <cell r="H5448">
            <v>799.59</v>
          </cell>
          <cell r="I5448">
            <v>6161.98</v>
          </cell>
        </row>
        <row r="5450">
          <cell r="A5450">
            <v>116.71000000000036</v>
          </cell>
          <cell r="B5450" t="str">
            <v>COLUMNA A.F. PVC SCH-40 3/4"  (3ml)</v>
          </cell>
          <cell r="C5450">
            <v>1</v>
          </cell>
          <cell r="D5450" t="str">
            <v>UND</v>
          </cell>
          <cell r="G5450">
            <v>1031.92</v>
          </cell>
          <cell r="H5450">
            <v>35.25</v>
          </cell>
          <cell r="I5450">
            <v>1067.17</v>
          </cell>
        </row>
        <row r="5452">
          <cell r="B5452" t="str">
            <v>Volumen Análisis</v>
          </cell>
          <cell r="C5452">
            <v>1</v>
          </cell>
          <cell r="D5452" t="str">
            <v>UND</v>
          </cell>
        </row>
        <row r="5453">
          <cell r="A5453" t="str">
            <v>SANIT014</v>
          </cell>
          <cell r="B5453" t="str">
            <v>Tubo ¾"x19' PVC SCH-40</v>
          </cell>
          <cell r="C5453">
            <v>0.6</v>
          </cell>
          <cell r="D5453" t="str">
            <v>UND</v>
          </cell>
          <cell r="E5453">
            <v>216.10169491525426</v>
          </cell>
          <cell r="F5453">
            <v>38.898305084745765</v>
          </cell>
          <cell r="G5453">
            <v>129.66</v>
          </cell>
          <cell r="H5453">
            <v>23.34</v>
          </cell>
        </row>
        <row r="5454">
          <cell r="A5454" t="str">
            <v>SANIT030</v>
          </cell>
          <cell r="B5454" t="str">
            <v>Codo PVC drenaje 3" x 90°</v>
          </cell>
          <cell r="C5454">
            <v>2</v>
          </cell>
          <cell r="D5454" t="str">
            <v>UND</v>
          </cell>
          <cell r="E5454">
            <v>11.864406779661017</v>
          </cell>
          <cell r="F5454">
            <v>2.1355932203389831</v>
          </cell>
          <cell r="G5454">
            <v>23.73</v>
          </cell>
          <cell r="H5454">
            <v>4.2699999999999996</v>
          </cell>
        </row>
        <row r="5455">
          <cell r="A5455" t="str">
            <v>SANIT048</v>
          </cell>
          <cell r="B5455" t="str">
            <v xml:space="preserve">Tee PVC drenaje 3" </v>
          </cell>
          <cell r="C5455">
            <v>1</v>
          </cell>
          <cell r="D5455" t="str">
            <v>UND</v>
          </cell>
          <cell r="E5455">
            <v>13.559322033898306</v>
          </cell>
          <cell r="F5455">
            <v>2.4406779661016951</v>
          </cell>
          <cell r="G5455">
            <v>13.56</v>
          </cell>
          <cell r="H5455">
            <v>2.44</v>
          </cell>
        </row>
        <row r="5456">
          <cell r="A5456" t="str">
            <v>CE-PVC-01</v>
          </cell>
          <cell r="B5456" t="str">
            <v>Cemento PVC</v>
          </cell>
          <cell r="C5456">
            <v>0.01</v>
          </cell>
          <cell r="D5456" t="str">
            <v>UND</v>
          </cell>
          <cell r="E5456">
            <v>628.81355932203394</v>
          </cell>
          <cell r="F5456">
            <v>113.1864406779661</v>
          </cell>
          <cell r="G5456">
            <v>6.29</v>
          </cell>
          <cell r="H5456">
            <v>1.1299999999999999</v>
          </cell>
        </row>
        <row r="5457">
          <cell r="A5457" t="str">
            <v>TORNIL005</v>
          </cell>
          <cell r="B5457" t="str">
            <v xml:space="preserve">Tarugo azul con tornillo   </v>
          </cell>
          <cell r="C5457">
            <v>6</v>
          </cell>
          <cell r="D5457" t="str">
            <v>UND</v>
          </cell>
          <cell r="E5457">
            <v>2.2118644067796609</v>
          </cell>
          <cell r="F5457">
            <v>0.39813559322033892</v>
          </cell>
          <cell r="G5457">
            <v>13.27</v>
          </cell>
          <cell r="H5457">
            <v>2.39</v>
          </cell>
        </row>
        <row r="5458">
          <cell r="A5458" t="str">
            <v>ELECT090</v>
          </cell>
          <cell r="B5458" t="str">
            <v>Abrazadera 3/4" EMT</v>
          </cell>
          <cell r="C5458">
            <v>3</v>
          </cell>
          <cell r="D5458" t="str">
            <v>UND</v>
          </cell>
          <cell r="E5458">
            <v>3.1186440677966103</v>
          </cell>
          <cell r="F5458">
            <v>0.56135593220338986</v>
          </cell>
          <cell r="G5458">
            <v>9.36</v>
          </cell>
          <cell r="H5458">
            <v>1.68</v>
          </cell>
        </row>
        <row r="5459">
          <cell r="B5459" t="str">
            <v xml:space="preserve">Herramientas </v>
          </cell>
          <cell r="C5459">
            <v>5</v>
          </cell>
          <cell r="D5459" t="str">
            <v>%</v>
          </cell>
          <cell r="E5459">
            <v>796.24</v>
          </cell>
          <cell r="F5459">
            <v>0</v>
          </cell>
          <cell r="G5459">
            <v>39.81</v>
          </cell>
          <cell r="H5459">
            <v>0</v>
          </cell>
        </row>
        <row r="5460">
          <cell r="B5460" t="str">
            <v>Mano de Obra</v>
          </cell>
        </row>
        <row r="5461">
          <cell r="A5461">
            <v>1515.01</v>
          </cell>
          <cell r="B5461" t="str">
            <v xml:space="preserve">Columna bajante de 1 ½” </v>
          </cell>
          <cell r="C5461">
            <v>1</v>
          </cell>
          <cell r="D5461" t="str">
            <v>UND</v>
          </cell>
          <cell r="E5461">
            <v>796.24</v>
          </cell>
          <cell r="G5461">
            <v>796.24</v>
          </cell>
          <cell r="H5461">
            <v>0</v>
          </cell>
        </row>
        <row r="5462">
          <cell r="B5462" t="str">
            <v>Total/UND</v>
          </cell>
          <cell r="G5462">
            <v>1031.92</v>
          </cell>
          <cell r="H5462">
            <v>35.25</v>
          </cell>
          <cell r="I5462">
            <v>1067.17</v>
          </cell>
        </row>
        <row r="5464">
          <cell r="A5464">
            <v>116.72000000000037</v>
          </cell>
          <cell r="B5464" t="str">
            <v>CAMARA SEPTICA 1.30x1.94x1.70m CALICHE</v>
          </cell>
          <cell r="C5464">
            <v>1</v>
          </cell>
          <cell r="D5464" t="str">
            <v>UND</v>
          </cell>
          <cell r="G5464">
            <v>38943.64</v>
          </cell>
          <cell r="H5464">
            <v>4152.28</v>
          </cell>
          <cell r="I5464">
            <v>43095.92</v>
          </cell>
        </row>
        <row r="5465">
          <cell r="B5465" t="str">
            <v>Cámara Séptica 1.30x31.94x1.70m Calcihe</v>
          </cell>
        </row>
        <row r="5466">
          <cell r="B5466" t="str">
            <v>Volumen Análisis</v>
          </cell>
          <cell r="C5466">
            <v>1</v>
          </cell>
          <cell r="D5466" t="str">
            <v>UND</v>
          </cell>
        </row>
        <row r="5467">
          <cell r="B5467" t="str">
            <v>Materiales y Equipos</v>
          </cell>
        </row>
        <row r="5468">
          <cell r="A5468">
            <v>2.1599999999999966</v>
          </cell>
          <cell r="B5468" t="str">
            <v>Carga y bote de material a mano</v>
          </cell>
          <cell r="C5468">
            <v>5.57</v>
          </cell>
          <cell r="D5468" t="str">
            <v>M3E</v>
          </cell>
          <cell r="E5468">
            <v>391.65979381443299</v>
          </cell>
          <cell r="F5468">
            <v>0</v>
          </cell>
          <cell r="G5468">
            <v>2181.5500000000002</v>
          </cell>
          <cell r="H5468">
            <v>0</v>
          </cell>
        </row>
        <row r="5469">
          <cell r="A5469">
            <v>103.12000000000005</v>
          </cell>
          <cell r="B5469" t="str">
            <v xml:space="preserve">PLATEA DE HORMIGÓN ARMADO PARA FILTRANTES E=0.12M, F'C=210KG/CM2 (LIGADORA), Ø3/8"@0.20M AD </v>
          </cell>
          <cell r="C5469">
            <v>0.30299999999999999</v>
          </cell>
          <cell r="D5469" t="str">
            <v>M3</v>
          </cell>
          <cell r="E5469">
            <v>12624.41</v>
          </cell>
          <cell r="F5469">
            <v>2018.2900000000002</v>
          </cell>
          <cell r="G5469">
            <v>3825.2</v>
          </cell>
          <cell r="H5469">
            <v>611.54</v>
          </cell>
        </row>
        <row r="5470">
          <cell r="A5470">
            <v>108.04000000000002</v>
          </cell>
          <cell r="B5470" t="str">
            <v>LOSA DE HA E=0.10M, F'C=210KG/CM2 (LIGAD.), Ø3/8" @ 0.25M AD</v>
          </cell>
          <cell r="C5470">
            <v>0.221</v>
          </cell>
          <cell r="D5470" t="str">
            <v>M3</v>
          </cell>
          <cell r="E5470">
            <v>15507.849999999999</v>
          </cell>
          <cell r="F5470">
            <v>1831.4600000000003</v>
          </cell>
          <cell r="G5470">
            <v>3427.23</v>
          </cell>
          <cell r="H5470">
            <v>404.75</v>
          </cell>
        </row>
        <row r="5471">
          <cell r="A5471">
            <v>113.09000000000005</v>
          </cell>
          <cell r="B5471" t="str">
            <v>BLOQUES HORMIGON DE 6" - 3/8" @ 0.60m BNP A CÁMARAS LLENAS</v>
          </cell>
          <cell r="C5471">
            <v>11.02</v>
          </cell>
          <cell r="D5471" t="str">
            <v>M2</v>
          </cell>
          <cell r="E5471">
            <v>1732.17</v>
          </cell>
          <cell r="F5471">
            <v>233.06999999999996</v>
          </cell>
          <cell r="G5471">
            <v>19088.509999999998</v>
          </cell>
          <cell r="H5471">
            <v>2568.4299999999998</v>
          </cell>
        </row>
        <row r="5472">
          <cell r="A5472">
            <v>114.06000000000003</v>
          </cell>
          <cell r="B5472" t="str">
            <v>EMPAÑETE PULIDO</v>
          </cell>
          <cell r="C5472">
            <v>16.059999999999999</v>
          </cell>
          <cell r="D5472" t="str">
            <v>M2</v>
          </cell>
          <cell r="E5472">
            <v>496.03</v>
          </cell>
          <cell r="F5472">
            <v>35.340000000000003</v>
          </cell>
          <cell r="G5472">
            <v>7966.24</v>
          </cell>
          <cell r="H5472">
            <v>567.55999999999995</v>
          </cell>
        </row>
        <row r="5473">
          <cell r="B5473" t="str">
            <v>Mano de obra</v>
          </cell>
        </row>
        <row r="5474">
          <cell r="A5474">
            <v>100.02000000000001</v>
          </cell>
          <cell r="B5474" t="str">
            <v>Excavación a mano</v>
          </cell>
          <cell r="C5474">
            <v>4.2869999999999999</v>
          </cell>
          <cell r="D5474" t="str">
            <v>M3N</v>
          </cell>
          <cell r="E5474">
            <v>572.64</v>
          </cell>
          <cell r="F5474">
            <v>0</v>
          </cell>
          <cell r="G5474">
            <v>2454.91</v>
          </cell>
          <cell r="H5474">
            <v>0</v>
          </cell>
        </row>
        <row r="5475">
          <cell r="B5475" t="str">
            <v>Total/UND</v>
          </cell>
          <cell r="G5475">
            <v>38943.64</v>
          </cell>
          <cell r="H5475">
            <v>4152.28</v>
          </cell>
          <cell r="I5475">
            <v>43095.92</v>
          </cell>
        </row>
        <row r="5477">
          <cell r="A5477">
            <v>116.73000000000037</v>
          </cell>
          <cell r="B5477" t="str">
            <v>TUBERÍA DRENAJE PVC 6" SOTERRADA</v>
          </cell>
          <cell r="C5477">
            <v>1</v>
          </cell>
          <cell r="D5477" t="str">
            <v>ML</v>
          </cell>
          <cell r="G5477">
            <v>717.43050000000005</v>
          </cell>
          <cell r="H5477">
            <v>94.665499999999994</v>
          </cell>
          <cell r="I5477">
            <v>812.096</v>
          </cell>
        </row>
        <row r="5479">
          <cell r="B5479" t="str">
            <v>Volumen Análisis</v>
          </cell>
          <cell r="C5479">
            <v>20</v>
          </cell>
          <cell r="D5479" t="str">
            <v>ML</v>
          </cell>
        </row>
        <row r="5480">
          <cell r="A5480" t="str">
            <v>SANIT124</v>
          </cell>
          <cell r="B5480" t="str">
            <v>Tubo 6"x19 PVC SDR-41</v>
          </cell>
          <cell r="C5480">
            <v>4.0249999999999995</v>
          </cell>
          <cell r="D5480" t="str">
            <v>UND</v>
          </cell>
          <cell r="E5480">
            <v>2610.1694915254238</v>
          </cell>
          <cell r="F5480">
            <v>469.83050847457628</v>
          </cell>
          <cell r="G5480">
            <v>10505.93</v>
          </cell>
          <cell r="H5480">
            <v>1891.07</v>
          </cell>
        </row>
        <row r="5481">
          <cell r="A5481" t="str">
            <v>CE-PVC-01</v>
          </cell>
          <cell r="B5481" t="str">
            <v>Cemento PVC OATEY 32oz</v>
          </cell>
          <cell r="C5481">
            <v>1.7999999999999999E-2</v>
          </cell>
          <cell r="D5481" t="str">
            <v>UND</v>
          </cell>
          <cell r="E5481">
            <v>691.69491525423734</v>
          </cell>
          <cell r="F5481">
            <v>124.50508474576272</v>
          </cell>
          <cell r="G5481">
            <v>12.45</v>
          </cell>
          <cell r="H5481">
            <v>2.2400000000000002</v>
          </cell>
        </row>
        <row r="5482">
          <cell r="B5482" t="str">
            <v xml:space="preserve">Herramientas </v>
          </cell>
          <cell r="C5482">
            <v>5</v>
          </cell>
          <cell r="D5482" t="str">
            <v>%</v>
          </cell>
          <cell r="E5482">
            <v>1120.79</v>
          </cell>
          <cell r="F5482">
            <v>0</v>
          </cell>
          <cell r="G5482">
            <v>56.04</v>
          </cell>
          <cell r="H5482">
            <v>0</v>
          </cell>
        </row>
        <row r="5483">
          <cell r="A5483">
            <v>2.0199999999999996</v>
          </cell>
          <cell r="B5483" t="str">
            <v xml:space="preserve">Excavación en tiera a mano </v>
          </cell>
          <cell r="C5483">
            <v>3</v>
          </cell>
          <cell r="D5483" t="str">
            <v>M3</v>
          </cell>
          <cell r="E5483">
            <v>521.24799999999993</v>
          </cell>
          <cell r="F5483">
            <v>0</v>
          </cell>
          <cell r="G5483">
            <v>1563.74</v>
          </cell>
          <cell r="H5483">
            <v>0</v>
          </cell>
        </row>
        <row r="5484">
          <cell r="A5484">
            <v>2.2699999999999942</v>
          </cell>
          <cell r="B5484" t="str">
            <v xml:space="preserve">Asiento de arena </v>
          </cell>
          <cell r="C5484">
            <v>0.26</v>
          </cell>
          <cell r="D5484" t="str">
            <v>M3</v>
          </cell>
          <cell r="E5484">
            <v>2300.5532800000001</v>
          </cell>
          <cell r="F5484">
            <v>0</v>
          </cell>
          <cell r="G5484">
            <v>598.14</v>
          </cell>
          <cell r="H5484">
            <v>0</v>
          </cell>
        </row>
        <row r="5485">
          <cell r="A5485">
            <v>2.279999999999994</v>
          </cell>
          <cell r="B5485" t="str">
            <v xml:space="preserve">Relleno de reposición </v>
          </cell>
          <cell r="C5485">
            <v>2.67</v>
          </cell>
          <cell r="D5485" t="str">
            <v>M3</v>
          </cell>
          <cell r="E5485">
            <v>121.60098591549296</v>
          </cell>
          <cell r="F5485">
            <v>0</v>
          </cell>
          <cell r="G5485">
            <v>324.67</v>
          </cell>
          <cell r="H5485">
            <v>0</v>
          </cell>
        </row>
        <row r="5486">
          <cell r="A5486">
            <v>2.1599999999999966</v>
          </cell>
          <cell r="B5486" t="str">
            <v xml:space="preserve">Bote de material producto de excavación </v>
          </cell>
          <cell r="C5486">
            <v>0.42599999999999999</v>
          </cell>
          <cell r="D5486" t="str">
            <v>M3</v>
          </cell>
          <cell r="E5486">
            <v>391.65979381443299</v>
          </cell>
          <cell r="F5486">
            <v>0</v>
          </cell>
          <cell r="G5486">
            <v>166.85</v>
          </cell>
          <cell r="H5486">
            <v>0</v>
          </cell>
        </row>
        <row r="5487">
          <cell r="B5487" t="str">
            <v>Mano de Obra</v>
          </cell>
        </row>
        <row r="5488">
          <cell r="A5488">
            <v>1503.07</v>
          </cell>
          <cell r="B5488" t="str">
            <v>Instalación tuberías 6"</v>
          </cell>
          <cell r="C5488">
            <v>20</v>
          </cell>
          <cell r="D5488" t="str">
            <v>ML</v>
          </cell>
          <cell r="E5488">
            <v>56.039499999999997</v>
          </cell>
          <cell r="G5488">
            <v>1120.79</v>
          </cell>
          <cell r="H5488">
            <v>0</v>
          </cell>
        </row>
        <row r="5489">
          <cell r="B5489" t="str">
            <v>Total/UND</v>
          </cell>
          <cell r="G5489">
            <v>14348.61</v>
          </cell>
          <cell r="H5489">
            <v>1893.31</v>
          </cell>
          <cell r="I5489">
            <v>16241.92</v>
          </cell>
        </row>
        <row r="5491">
          <cell r="A5491">
            <v>116.74000000000038</v>
          </cell>
          <cell r="B5491" t="str">
            <v>ALCANTARILLA DE HORMIGÓN 36"</v>
          </cell>
          <cell r="C5491">
            <v>1</v>
          </cell>
          <cell r="D5491" t="str">
            <v>ML</v>
          </cell>
          <cell r="G5491">
            <v>6364.1384999999991</v>
          </cell>
          <cell r="H5491">
            <v>904.18133333333333</v>
          </cell>
          <cell r="I5491">
            <v>7268.3198333333321</v>
          </cell>
        </row>
        <row r="5492">
          <cell r="B5492" t="str">
            <v>Volumen Análisis</v>
          </cell>
          <cell r="C5492">
            <v>60</v>
          </cell>
          <cell r="D5492" t="str">
            <v>ML</v>
          </cell>
        </row>
        <row r="5494">
          <cell r="A5494" t="str">
            <v>SANIT009</v>
          </cell>
          <cell r="B5494" t="str">
            <v>Tubos de Hormigon armado de 42¨ x 1.20m</v>
          </cell>
          <cell r="C5494">
            <v>50</v>
          </cell>
          <cell r="D5494" t="str">
            <v>UND</v>
          </cell>
          <cell r="E5494">
            <v>5720.0000000000009</v>
          </cell>
          <cell r="F5494">
            <v>1029.6000000000001</v>
          </cell>
          <cell r="G5494">
            <v>286000</v>
          </cell>
          <cell r="H5494">
            <v>51480</v>
          </cell>
        </row>
        <row r="5495">
          <cell r="A5495">
            <v>112.01</v>
          </cell>
          <cell r="B5495" t="str">
            <v xml:space="preserve">MORTERO 1:3 </v>
          </cell>
          <cell r="C5495">
            <v>0.12</v>
          </cell>
          <cell r="D5495" t="str">
            <v>M3</v>
          </cell>
          <cell r="E5495">
            <v>6938.09</v>
          </cell>
          <cell r="F5495">
            <v>1164.28</v>
          </cell>
          <cell r="G5495">
            <v>832.57</v>
          </cell>
          <cell r="H5495">
            <v>139.71</v>
          </cell>
        </row>
        <row r="5496">
          <cell r="B5496" t="str">
            <v xml:space="preserve">Herramientas </v>
          </cell>
          <cell r="C5496">
            <v>0.03</v>
          </cell>
          <cell r="E5496">
            <v>63524.160000000003</v>
          </cell>
          <cell r="F5496">
            <v>11434.3488</v>
          </cell>
          <cell r="G5496">
            <v>1905.72</v>
          </cell>
          <cell r="H5496">
            <v>343.03</v>
          </cell>
        </row>
        <row r="5497">
          <cell r="B5497" t="str">
            <v>Uso de grua</v>
          </cell>
          <cell r="C5497">
            <v>1.2</v>
          </cell>
          <cell r="D5497" t="str">
            <v>DIA</v>
          </cell>
          <cell r="E5497">
            <v>10593.220338983052</v>
          </cell>
          <cell r="F5497">
            <v>1906.7796610169494</v>
          </cell>
          <cell r="G5497">
            <v>12711.86</v>
          </cell>
          <cell r="H5497">
            <v>2288.14</v>
          </cell>
        </row>
        <row r="5498">
          <cell r="B5498" t="str">
            <v>Transporte tuberías</v>
          </cell>
          <cell r="C5498">
            <v>0.05</v>
          </cell>
          <cell r="E5498">
            <v>337480</v>
          </cell>
          <cell r="F5498">
            <v>0</v>
          </cell>
          <cell r="G5498">
            <v>16874</v>
          </cell>
          <cell r="H5498">
            <v>0</v>
          </cell>
        </row>
        <row r="5499">
          <cell r="B5499" t="str">
            <v>Mano de Obra</v>
          </cell>
        </row>
        <row r="5500">
          <cell r="A5500">
            <v>1523.08</v>
          </cell>
          <cell r="B5500" t="str">
            <v>Instal. De tubería de alcantarilla</v>
          </cell>
          <cell r="C5500">
            <v>60</v>
          </cell>
          <cell r="D5500" t="str">
            <v>ML</v>
          </cell>
          <cell r="E5500">
            <v>1058.7359999999999</v>
          </cell>
          <cell r="G5500">
            <v>63524.160000000003</v>
          </cell>
          <cell r="H5500">
            <v>0</v>
          </cell>
        </row>
        <row r="5501">
          <cell r="B5501" t="str">
            <v>Total/UND</v>
          </cell>
          <cell r="G5501">
            <v>381848.30999999994</v>
          </cell>
          <cell r="H5501">
            <v>54250.879999999997</v>
          </cell>
          <cell r="I5501">
            <v>436099.18999999994</v>
          </cell>
        </row>
        <row r="5503">
          <cell r="A5503">
            <v>116.75000000000038</v>
          </cell>
          <cell r="B5503" t="str">
            <v>TUBERÍA DRENAJE PVC 1/2" SOTERRADA</v>
          </cell>
          <cell r="C5503">
            <v>1</v>
          </cell>
          <cell r="D5503" t="str">
            <v>ML</v>
          </cell>
          <cell r="G5503">
            <v>359.90449999999998</v>
          </cell>
          <cell r="H5503">
            <v>10.580500000000001</v>
          </cell>
          <cell r="I5503">
            <v>370.48500000000001</v>
          </cell>
        </row>
        <row r="5505">
          <cell r="B5505" t="str">
            <v>Volumen Análisis</v>
          </cell>
          <cell r="C5505">
            <v>20</v>
          </cell>
          <cell r="D5505" t="str">
            <v>ML</v>
          </cell>
        </row>
        <row r="5506">
          <cell r="A5506" t="str">
            <v>SANIT013</v>
          </cell>
          <cell r="B5506" t="str">
            <v>Tubo ½"x19' PVC SCH-40</v>
          </cell>
          <cell r="C5506">
            <v>4.0249999999999995</v>
          </cell>
          <cell r="D5506" t="str">
            <v>UND</v>
          </cell>
          <cell r="E5506">
            <v>288.98305084745766</v>
          </cell>
          <cell r="F5506">
            <v>52.016949152542374</v>
          </cell>
          <cell r="G5506">
            <v>1163.1600000000001</v>
          </cell>
          <cell r="H5506">
            <v>209.37</v>
          </cell>
        </row>
        <row r="5507">
          <cell r="A5507" t="str">
            <v>CE-PVC-01</v>
          </cell>
          <cell r="B5507" t="str">
            <v>Cemento PVC OATEY 32oz</v>
          </cell>
          <cell r="C5507">
            <v>1.7999999999999999E-2</v>
          </cell>
          <cell r="D5507" t="str">
            <v>UND</v>
          </cell>
          <cell r="E5507">
            <v>691.69491525423734</v>
          </cell>
          <cell r="F5507">
            <v>124.50508474576272</v>
          </cell>
          <cell r="G5507">
            <v>12.45</v>
          </cell>
          <cell r="H5507">
            <v>2.2400000000000002</v>
          </cell>
        </row>
        <row r="5508">
          <cell r="B5508" t="str">
            <v xml:space="preserve">Herramientas </v>
          </cell>
          <cell r="C5508">
            <v>5</v>
          </cell>
          <cell r="D5508" t="str">
            <v>%</v>
          </cell>
          <cell r="E5508">
            <v>223.79</v>
          </cell>
          <cell r="F5508">
            <v>0</v>
          </cell>
          <cell r="G5508">
            <v>11.19</v>
          </cell>
          <cell r="H5508">
            <v>0</v>
          </cell>
        </row>
        <row r="5509">
          <cell r="A5509">
            <v>2.0199999999999996</v>
          </cell>
          <cell r="B5509" t="str">
            <v xml:space="preserve">Excavación en tiera a mano </v>
          </cell>
          <cell r="C5509">
            <v>7</v>
          </cell>
          <cell r="D5509" t="str">
            <v>M3</v>
          </cell>
          <cell r="E5509">
            <v>521.24799999999993</v>
          </cell>
          <cell r="F5509">
            <v>0</v>
          </cell>
          <cell r="G5509">
            <v>3648.74</v>
          </cell>
          <cell r="H5509">
            <v>0</v>
          </cell>
        </row>
        <row r="5510">
          <cell r="A5510">
            <v>2.2699999999999942</v>
          </cell>
          <cell r="B5510" t="str">
            <v xml:space="preserve">Asiento de arena </v>
          </cell>
          <cell r="C5510">
            <v>0.5</v>
          </cell>
          <cell r="D5510" t="str">
            <v>M3</v>
          </cell>
          <cell r="E5510">
            <v>2300.5532800000001</v>
          </cell>
          <cell r="F5510">
            <v>0</v>
          </cell>
          <cell r="G5510">
            <v>1150.28</v>
          </cell>
          <cell r="H5510">
            <v>0</v>
          </cell>
        </row>
        <row r="5511">
          <cell r="A5511">
            <v>2.279999999999994</v>
          </cell>
          <cell r="B5511" t="str">
            <v xml:space="preserve">Relleno de reposición </v>
          </cell>
          <cell r="C5511">
            <v>7.7969612963999992</v>
          </cell>
          <cell r="D5511" t="str">
            <v>M3</v>
          </cell>
          <cell r="E5511">
            <v>121.60098591549296</v>
          </cell>
          <cell r="F5511">
            <v>0</v>
          </cell>
          <cell r="G5511">
            <v>948.12</v>
          </cell>
          <cell r="H5511">
            <v>0</v>
          </cell>
        </row>
        <row r="5512">
          <cell r="A5512">
            <v>2.1599999999999966</v>
          </cell>
          <cell r="B5512" t="str">
            <v xml:space="preserve">Bote de material producto de excavación </v>
          </cell>
          <cell r="C5512">
            <v>0.10303870360000111</v>
          </cell>
          <cell r="D5512" t="str">
            <v>M3</v>
          </cell>
          <cell r="E5512">
            <v>391.65979381443299</v>
          </cell>
          <cell r="F5512">
            <v>0</v>
          </cell>
          <cell r="G5512">
            <v>40.36</v>
          </cell>
          <cell r="H5512">
            <v>0</v>
          </cell>
        </row>
        <row r="5513">
          <cell r="B5513" t="str">
            <v>Mano de Obra</v>
          </cell>
        </row>
        <row r="5514">
          <cell r="A5514">
            <v>1503.01</v>
          </cell>
          <cell r="B5514" t="str">
            <v>Instalación tuberías 1/2" y 3/4"</v>
          </cell>
          <cell r="C5514">
            <v>20</v>
          </cell>
          <cell r="D5514" t="str">
            <v>ML</v>
          </cell>
          <cell r="E5514">
            <v>11.189500000000001</v>
          </cell>
          <cell r="G5514">
            <v>223.79</v>
          </cell>
          <cell r="H5514">
            <v>0</v>
          </cell>
        </row>
        <row r="5515">
          <cell r="B5515" t="str">
            <v>Total/UND</v>
          </cell>
          <cell r="G5515">
            <v>7198.0899999999992</v>
          </cell>
          <cell r="H5515">
            <v>211.61</v>
          </cell>
          <cell r="I5515">
            <v>7409.6999999999989</v>
          </cell>
        </row>
        <row r="5518">
          <cell r="A5518">
            <v>117</v>
          </cell>
          <cell r="B5518" t="str">
            <v>INSTALACIONES ELECTRICAS</v>
          </cell>
        </row>
        <row r="5519">
          <cell r="A5519">
            <v>117.01</v>
          </cell>
          <cell r="B5519" t="str">
            <v>LUZ CENITAL</v>
          </cell>
          <cell r="C5519">
            <v>1</v>
          </cell>
          <cell r="D5519" t="str">
            <v>UND</v>
          </cell>
          <cell r="G5519">
            <v>1696.83</v>
          </cell>
          <cell r="H5519">
            <v>154.07999999999998</v>
          </cell>
          <cell r="I5519">
            <v>1850.9099999999999</v>
          </cell>
        </row>
        <row r="5520">
          <cell r="B5520" t="str">
            <v>Luz Cenital</v>
          </cell>
        </row>
        <row r="5521">
          <cell r="B5521" t="str">
            <v>Volumen Análisis</v>
          </cell>
          <cell r="C5521">
            <v>1</v>
          </cell>
          <cell r="D5521" t="str">
            <v>UND</v>
          </cell>
        </row>
        <row r="5522">
          <cell r="B5522" t="str">
            <v>Materiales y Equipos</v>
          </cell>
        </row>
        <row r="5523">
          <cell r="A5523" t="str">
            <v>SANIT111</v>
          </cell>
          <cell r="B5523" t="str">
            <v>Tubo ½"x19' PVC SDR-26 + 15% desp.</v>
          </cell>
          <cell r="C5523">
            <v>1.1499999999999999</v>
          </cell>
          <cell r="D5523" t="str">
            <v>UND</v>
          </cell>
          <cell r="E5523">
            <v>114.66101694915255</v>
          </cell>
          <cell r="F5523">
            <v>20.638983050847457</v>
          </cell>
          <cell r="G5523">
            <v>131.86000000000001</v>
          </cell>
          <cell r="H5523">
            <v>23.73</v>
          </cell>
        </row>
        <row r="5524">
          <cell r="A5524" t="str">
            <v>ELECT054</v>
          </cell>
          <cell r="B5524" t="str">
            <v>Caja octagonal</v>
          </cell>
          <cell r="C5524">
            <v>1</v>
          </cell>
          <cell r="D5524" t="str">
            <v>UND</v>
          </cell>
          <cell r="E5524">
            <v>51.271186440677965</v>
          </cell>
          <cell r="F5524">
            <v>9.2288135593220328</v>
          </cell>
          <cell r="G5524">
            <v>51.27</v>
          </cell>
          <cell r="H5524">
            <v>9.23</v>
          </cell>
        </row>
        <row r="5525">
          <cell r="A5525" t="str">
            <v>ELECT010</v>
          </cell>
          <cell r="B5525" t="str">
            <v>Alambre #12 TW</v>
          </cell>
          <cell r="C5525">
            <v>40</v>
          </cell>
          <cell r="D5525" t="str">
            <v>PIE</v>
          </cell>
          <cell r="E5525">
            <v>14.216101694915254</v>
          </cell>
          <cell r="F5525">
            <v>2.5588983050847456</v>
          </cell>
          <cell r="G5525">
            <v>568.64</v>
          </cell>
          <cell r="H5525">
            <v>102.36</v>
          </cell>
        </row>
        <row r="5526">
          <cell r="A5526" t="str">
            <v>ELECT114</v>
          </cell>
          <cell r="B5526" t="str">
            <v>Roseta de porcelana</v>
          </cell>
          <cell r="C5526">
            <v>1</v>
          </cell>
          <cell r="D5526" t="str">
            <v>UND</v>
          </cell>
          <cell r="E5526">
            <v>74.576271186440678</v>
          </cell>
          <cell r="F5526">
            <v>13.423728813559322</v>
          </cell>
          <cell r="G5526">
            <v>74.58</v>
          </cell>
          <cell r="H5526">
            <v>13.42</v>
          </cell>
        </row>
        <row r="5527">
          <cell r="A5527" t="str">
            <v>ELECT067</v>
          </cell>
          <cell r="B5527" t="str">
            <v>Cinta adhesiva eléctrica 3M (rollo)</v>
          </cell>
          <cell r="C5527">
            <v>0.05</v>
          </cell>
          <cell r="D5527" t="str">
            <v>UND</v>
          </cell>
          <cell r="E5527">
            <v>419.49152542372883</v>
          </cell>
          <cell r="F5527">
            <v>75.508474576271183</v>
          </cell>
          <cell r="G5527">
            <v>20.97</v>
          </cell>
          <cell r="H5527">
            <v>3.78</v>
          </cell>
        </row>
        <row r="5528">
          <cell r="A5528" t="str">
            <v>CE-PVC-01</v>
          </cell>
          <cell r="B5528" t="str">
            <v xml:space="preserve">Cemento PVC + 30% desp. </v>
          </cell>
          <cell r="C5528">
            <v>1.2500000000000001E-2</v>
          </cell>
          <cell r="D5528" t="str">
            <v>UND</v>
          </cell>
          <cell r="E5528">
            <v>691.69491525423734</v>
          </cell>
          <cell r="F5528">
            <v>124.50508474576272</v>
          </cell>
          <cell r="G5528">
            <v>8.65</v>
          </cell>
          <cell r="H5528">
            <v>1.56</v>
          </cell>
        </row>
        <row r="5529">
          <cell r="B5529" t="str">
            <v>Mano de obra</v>
          </cell>
        </row>
        <row r="5530">
          <cell r="A5530">
            <v>800.02</v>
          </cell>
          <cell r="B5530" t="str">
            <v>Mano de obra</v>
          </cell>
          <cell r="C5530">
            <v>1</v>
          </cell>
          <cell r="D5530" t="str">
            <v>UND</v>
          </cell>
          <cell r="E5530">
            <v>840.85699999999997</v>
          </cell>
          <cell r="F5530">
            <v>0</v>
          </cell>
          <cell r="G5530">
            <v>840.86</v>
          </cell>
          <cell r="H5530">
            <v>0</v>
          </cell>
        </row>
        <row r="5531">
          <cell r="B5531" t="str">
            <v>Total/UND</v>
          </cell>
          <cell r="G5531">
            <v>1696.83</v>
          </cell>
          <cell r="H5531">
            <v>154.07999999999998</v>
          </cell>
          <cell r="I5531">
            <v>1850.9099999999999</v>
          </cell>
        </row>
        <row r="5533">
          <cell r="A5533">
            <v>117.02000000000001</v>
          </cell>
          <cell r="B5533" t="str">
            <v>INTERRUPTOR SENCILLO, incl. Salida</v>
          </cell>
          <cell r="C5533">
            <v>1</v>
          </cell>
          <cell r="D5533" t="str">
            <v>UND</v>
          </cell>
          <cell r="G5533">
            <v>2013.1769491525424</v>
          </cell>
          <cell r="H5533">
            <v>160.56</v>
          </cell>
          <cell r="I5533">
            <v>2173.7369491525424</v>
          </cell>
        </row>
        <row r="5534">
          <cell r="B5534" t="str">
            <v>Interruptor Sencillo</v>
          </cell>
        </row>
        <row r="5535">
          <cell r="B5535" t="str">
            <v>Volumen Análisis</v>
          </cell>
          <cell r="C5535">
            <v>1</v>
          </cell>
          <cell r="D5535" t="str">
            <v>UND</v>
          </cell>
        </row>
        <row r="5536">
          <cell r="B5536" t="str">
            <v>Materiales y Equipos</v>
          </cell>
        </row>
        <row r="5537">
          <cell r="A5537" t="str">
            <v>SANIT111</v>
          </cell>
          <cell r="B5537" t="str">
            <v>Tubo ½"x19' PVC SDR-26 + 15% desp.</v>
          </cell>
          <cell r="C5537">
            <v>1.1499999999999999</v>
          </cell>
          <cell r="D5537" t="str">
            <v>UND</v>
          </cell>
          <cell r="E5537">
            <v>114.66101694915255</v>
          </cell>
          <cell r="F5537">
            <v>20.638983050847457</v>
          </cell>
          <cell r="G5537">
            <v>131.86000000000001</v>
          </cell>
          <cell r="H5537">
            <v>23.73</v>
          </cell>
        </row>
        <row r="5538">
          <cell r="A5538" t="str">
            <v>ELECT056</v>
          </cell>
          <cell r="B5538" t="str">
            <v>Caja rectangular ½"</v>
          </cell>
          <cell r="C5538">
            <v>1</v>
          </cell>
          <cell r="D5538" t="str">
            <v>UND</v>
          </cell>
          <cell r="E5538">
            <v>35.973728813559326</v>
          </cell>
          <cell r="F5538">
            <v>6.4752711864406782</v>
          </cell>
          <cell r="G5538">
            <v>35.97</v>
          </cell>
          <cell r="H5538">
            <v>6.48</v>
          </cell>
        </row>
        <row r="5539">
          <cell r="A5539" t="str">
            <v>ELECT010</v>
          </cell>
          <cell r="B5539" t="str">
            <v>Alambre #12 TW</v>
          </cell>
          <cell r="C5539">
            <v>40</v>
          </cell>
          <cell r="D5539" t="str">
            <v>PIE</v>
          </cell>
          <cell r="E5539">
            <v>14.216101694915254</v>
          </cell>
          <cell r="F5539">
            <v>2.5588983050847456</v>
          </cell>
          <cell r="G5539">
            <v>568.64</v>
          </cell>
          <cell r="H5539">
            <v>102.36</v>
          </cell>
        </row>
        <row r="5540">
          <cell r="A5540" t="str">
            <v>ELECT125</v>
          </cell>
          <cell r="B5540" t="str">
            <v>Accesorio Tapa interruptor sencillo</v>
          </cell>
          <cell r="C5540">
            <v>1</v>
          </cell>
          <cell r="D5540" t="str">
            <v>UND</v>
          </cell>
          <cell r="E5540">
            <v>102.54237288135593</v>
          </cell>
          <cell r="F5540">
            <v>18.457627118644066</v>
          </cell>
          <cell r="G5540">
            <v>102.54</v>
          </cell>
          <cell r="H5540">
            <v>18.46</v>
          </cell>
        </row>
        <row r="5541">
          <cell r="A5541" t="str">
            <v>ELECT068</v>
          </cell>
          <cell r="B5541" t="str">
            <v>Codo electrico PVC 1/2"</v>
          </cell>
          <cell r="C5541">
            <v>1</v>
          </cell>
          <cell r="D5541" t="str">
            <v>UND</v>
          </cell>
          <cell r="E5541">
            <v>23.305084745762713</v>
          </cell>
          <cell r="F5541">
            <v>4.1949152542372881</v>
          </cell>
          <cell r="G5541">
            <v>23.31</v>
          </cell>
          <cell r="H5541">
            <v>4.1900000000000004</v>
          </cell>
        </row>
        <row r="5542">
          <cell r="A5542" t="str">
            <v>ELECT067</v>
          </cell>
          <cell r="B5542" t="str">
            <v>Cinta adhesiva eléctrica 3M (rollo)</v>
          </cell>
          <cell r="C5542">
            <v>0.05</v>
          </cell>
          <cell r="D5542" t="str">
            <v>UND</v>
          </cell>
          <cell r="E5542">
            <v>419.49152542372883</v>
          </cell>
          <cell r="F5542">
            <v>75.508474576271183</v>
          </cell>
          <cell r="G5542">
            <v>20.97</v>
          </cell>
          <cell r="H5542">
            <v>3.78</v>
          </cell>
        </row>
        <row r="5543">
          <cell r="A5543" t="str">
            <v>CE-PVC-01</v>
          </cell>
          <cell r="B5543" t="str">
            <v>Cemento PVC + 30% desp.</v>
          </cell>
          <cell r="C5543">
            <v>1.2500000000000001E-2</v>
          </cell>
          <cell r="D5543" t="str">
            <v>UND</v>
          </cell>
          <cell r="E5543">
            <v>691.69491525423734</v>
          </cell>
          <cell r="F5543">
            <v>124.50508474576272</v>
          </cell>
          <cell r="G5543">
            <v>8.65</v>
          </cell>
          <cell r="H5543">
            <v>1.56</v>
          </cell>
        </row>
        <row r="5544">
          <cell r="B5544" t="str">
            <v>Mano de obra</v>
          </cell>
        </row>
        <row r="5545">
          <cell r="A5545">
            <v>800.03</v>
          </cell>
          <cell r="B5545" t="str">
            <v>Mano de obra interruptor sencillo</v>
          </cell>
          <cell r="C5545">
            <v>1</v>
          </cell>
          <cell r="D5545" t="str">
            <v>UND</v>
          </cell>
          <cell r="E5545">
            <v>840.85699999999997</v>
          </cell>
          <cell r="F5545">
            <v>0</v>
          </cell>
          <cell r="G5545">
            <v>840.86</v>
          </cell>
          <cell r="H5545">
            <v>0</v>
          </cell>
        </row>
        <row r="5546">
          <cell r="B5546" t="str">
            <v>Gastos indirectos contratistas eléctricos</v>
          </cell>
          <cell r="C5546">
            <v>0.2</v>
          </cell>
          <cell r="E5546">
            <v>1401.8847457627121</v>
          </cell>
          <cell r="F5546">
            <v>0</v>
          </cell>
          <cell r="G5546">
            <v>280.37694915254241</v>
          </cell>
          <cell r="H5546">
            <v>0</v>
          </cell>
        </row>
        <row r="5547">
          <cell r="B5547" t="str">
            <v>Total/UND</v>
          </cell>
          <cell r="G5547">
            <v>2013.1769491525424</v>
          </cell>
          <cell r="H5547">
            <v>160.56</v>
          </cell>
          <cell r="I5547">
            <v>2173.7369491525424</v>
          </cell>
        </row>
        <row r="5549">
          <cell r="A5549">
            <v>117.03000000000002</v>
          </cell>
          <cell r="B5549" t="str">
            <v>INTERRUPTOR DOBLE, , incl. Salida</v>
          </cell>
          <cell r="C5549">
            <v>1</v>
          </cell>
          <cell r="D5549" t="str">
            <v>UND</v>
          </cell>
          <cell r="G5549">
            <v>2364.6233898305086</v>
          </cell>
          <cell r="H5549">
            <v>221.8</v>
          </cell>
          <cell r="I5549">
            <v>2586.4233898305088</v>
          </cell>
        </row>
        <row r="5550">
          <cell r="B5550" t="str">
            <v>Interruptor Doble</v>
          </cell>
        </row>
        <row r="5551">
          <cell r="B5551" t="str">
            <v>Volumen Análisis</v>
          </cell>
          <cell r="C5551">
            <v>1</v>
          </cell>
          <cell r="D5551" t="str">
            <v>UND</v>
          </cell>
        </row>
        <row r="5552">
          <cell r="B5552" t="str">
            <v>Materiales y Equipos</v>
          </cell>
        </row>
        <row r="5553">
          <cell r="A5553" t="str">
            <v>SANIT111</v>
          </cell>
          <cell r="B5553" t="str">
            <v>Tubo ½"x19' PVC SDR-26 + 15% desp.</v>
          </cell>
          <cell r="C5553">
            <v>1.1499999999999999</v>
          </cell>
          <cell r="D5553" t="str">
            <v>UND</v>
          </cell>
          <cell r="E5553">
            <v>114.66101694915255</v>
          </cell>
          <cell r="F5553">
            <v>20.638983050847457</v>
          </cell>
          <cell r="G5553">
            <v>131.86000000000001</v>
          </cell>
          <cell r="H5553">
            <v>23.73</v>
          </cell>
        </row>
        <row r="5554">
          <cell r="A5554" t="str">
            <v>ELECT056</v>
          </cell>
          <cell r="B5554" t="str">
            <v>Caja rectangular ½"</v>
          </cell>
          <cell r="C5554">
            <v>1</v>
          </cell>
          <cell r="D5554" t="str">
            <v>UND</v>
          </cell>
          <cell r="E5554">
            <v>35.973728813559326</v>
          </cell>
          <cell r="F5554">
            <v>6.4752711864406782</v>
          </cell>
          <cell r="G5554">
            <v>35.97</v>
          </cell>
          <cell r="H5554">
            <v>6.48</v>
          </cell>
        </row>
        <row r="5555">
          <cell r="A5555" t="str">
            <v>ELECT010</v>
          </cell>
          <cell r="B5555" t="str">
            <v>Alambre #12 TW</v>
          </cell>
          <cell r="C5555">
            <v>60</v>
          </cell>
          <cell r="D5555" t="str">
            <v>PIE</v>
          </cell>
          <cell r="E5555">
            <v>14.216101694915254</v>
          </cell>
          <cell r="F5555">
            <v>2.5588983050847456</v>
          </cell>
          <cell r="G5555">
            <v>852.97</v>
          </cell>
          <cell r="H5555">
            <v>153.53</v>
          </cell>
        </row>
        <row r="5556">
          <cell r="A5556" t="str">
            <v>ELECT126</v>
          </cell>
          <cell r="B5556" t="str">
            <v>Accesorio Tapa interruptor doble</v>
          </cell>
          <cell r="C5556">
            <v>1</v>
          </cell>
          <cell r="D5556" t="str">
            <v>UND</v>
          </cell>
          <cell r="E5556">
            <v>158.47457627118644</v>
          </cell>
          <cell r="F5556">
            <v>28.525423728813557</v>
          </cell>
          <cell r="G5556">
            <v>158.47</v>
          </cell>
          <cell r="H5556">
            <v>28.53</v>
          </cell>
        </row>
        <row r="5557">
          <cell r="A5557" t="str">
            <v>ELECT068</v>
          </cell>
          <cell r="B5557" t="str">
            <v>Codo electrico PVC 1/2"</v>
          </cell>
          <cell r="C5557">
            <v>1</v>
          </cell>
          <cell r="D5557" t="str">
            <v>UND</v>
          </cell>
          <cell r="E5557">
            <v>23.305084745762713</v>
          </cell>
          <cell r="F5557">
            <v>4.1949152542372881</v>
          </cell>
          <cell r="G5557">
            <v>23.31</v>
          </cell>
          <cell r="H5557">
            <v>4.1900000000000004</v>
          </cell>
        </row>
        <row r="5558">
          <cell r="A5558" t="str">
            <v>ELECT067</v>
          </cell>
          <cell r="B5558" t="str">
            <v>Cinta adhesiva eléctrica 3M (rollo)</v>
          </cell>
          <cell r="C5558">
            <v>0.05</v>
          </cell>
          <cell r="D5558" t="str">
            <v>UND</v>
          </cell>
          <cell r="E5558">
            <v>419.49152542372883</v>
          </cell>
          <cell r="F5558">
            <v>75.508474576271183</v>
          </cell>
          <cell r="G5558">
            <v>20.97</v>
          </cell>
          <cell r="H5558">
            <v>3.78</v>
          </cell>
        </row>
        <row r="5559">
          <cell r="A5559" t="str">
            <v>CE-PVC-01</v>
          </cell>
          <cell r="B5559" t="str">
            <v>Cemento PVC + 30% desp.</v>
          </cell>
          <cell r="C5559">
            <v>1.2500000000000001E-2</v>
          </cell>
          <cell r="D5559" t="str">
            <v>UND</v>
          </cell>
          <cell r="E5559">
            <v>691.69491525423734</v>
          </cell>
          <cell r="F5559">
            <v>124.50508474576272</v>
          </cell>
          <cell r="G5559">
            <v>8.65</v>
          </cell>
          <cell r="H5559">
            <v>1.56</v>
          </cell>
        </row>
        <row r="5560">
          <cell r="B5560" t="str">
            <v>Mano de obra</v>
          </cell>
        </row>
        <row r="5561">
          <cell r="A5561">
            <v>800.03</v>
          </cell>
          <cell r="B5561" t="str">
            <v>Mano de obra Interruptor Doble</v>
          </cell>
          <cell r="C5561">
            <v>1</v>
          </cell>
          <cell r="D5561" t="str">
            <v>UND</v>
          </cell>
          <cell r="E5561">
            <v>840.85699999999997</v>
          </cell>
          <cell r="F5561">
            <v>0</v>
          </cell>
          <cell r="G5561">
            <v>840.86</v>
          </cell>
          <cell r="H5561">
            <v>0</v>
          </cell>
        </row>
        <row r="5562">
          <cell r="B5562" t="str">
            <v>Gastos indirectos contratistas eléctricos</v>
          </cell>
          <cell r="C5562">
            <v>0.2</v>
          </cell>
          <cell r="E5562">
            <v>1457.8169491525423</v>
          </cell>
          <cell r="F5562">
            <v>0</v>
          </cell>
          <cell r="G5562">
            <v>291.56338983050847</v>
          </cell>
          <cell r="H5562">
            <v>0</v>
          </cell>
        </row>
        <row r="5563">
          <cell r="B5563" t="str">
            <v>Total/UND</v>
          </cell>
          <cell r="G5563">
            <v>2364.6233898305086</v>
          </cell>
          <cell r="H5563">
            <v>221.8</v>
          </cell>
          <cell r="I5563">
            <v>2586.4233898305088</v>
          </cell>
        </row>
        <row r="5565">
          <cell r="A5565">
            <v>117.04000000000002</v>
          </cell>
          <cell r="B5565" t="str">
            <v>INTERRUPTOR TRIPLE</v>
          </cell>
          <cell r="C5565">
            <v>1</v>
          </cell>
          <cell r="D5565" t="str">
            <v>UND</v>
          </cell>
          <cell r="G5565">
            <v>2263.35</v>
          </cell>
          <cell r="H5565">
            <v>190.49</v>
          </cell>
          <cell r="I5565">
            <v>2453.84</v>
          </cell>
        </row>
        <row r="5566">
          <cell r="B5566" t="str">
            <v>Interruptor Triple</v>
          </cell>
        </row>
        <row r="5567">
          <cell r="B5567" t="str">
            <v>Volumen Análisis</v>
          </cell>
          <cell r="C5567">
            <v>1</v>
          </cell>
          <cell r="D5567" t="str">
            <v>UND</v>
          </cell>
        </row>
        <row r="5568">
          <cell r="B5568" t="str">
            <v>Materiales y Equipos</v>
          </cell>
        </row>
        <row r="5569">
          <cell r="A5569" t="str">
            <v>SANIT111</v>
          </cell>
          <cell r="B5569" t="str">
            <v>Tubo ½"x19' PVC SDR-26 + 15% desp.</v>
          </cell>
          <cell r="C5569">
            <v>1.1499999999999999</v>
          </cell>
          <cell r="D5569" t="str">
            <v>UND</v>
          </cell>
          <cell r="E5569">
            <v>51.69</v>
          </cell>
          <cell r="F5569">
            <v>9.3041999999999998</v>
          </cell>
          <cell r="G5569">
            <v>59.44</v>
          </cell>
          <cell r="H5569">
            <v>10.7</v>
          </cell>
        </row>
        <row r="5570">
          <cell r="A5570" t="str">
            <v>ELECT056</v>
          </cell>
          <cell r="B5570" t="str">
            <v>Caja rectangular ½"</v>
          </cell>
          <cell r="C5570">
            <v>1</v>
          </cell>
          <cell r="D5570" t="str">
            <v>UND</v>
          </cell>
          <cell r="E5570">
            <v>38.46</v>
          </cell>
          <cell r="F5570">
            <v>6.9227999999999996</v>
          </cell>
          <cell r="G5570">
            <v>38.46</v>
          </cell>
          <cell r="H5570">
            <v>6.92</v>
          </cell>
        </row>
        <row r="5571">
          <cell r="A5571" t="str">
            <v>ELECT010</v>
          </cell>
          <cell r="B5571" t="str">
            <v>Alambre #12 TW</v>
          </cell>
          <cell r="C5571">
            <v>80</v>
          </cell>
          <cell r="D5571" t="str">
            <v>PIE</v>
          </cell>
          <cell r="E5571">
            <v>8.56</v>
          </cell>
          <cell r="F5571">
            <v>1.5407999999999999</v>
          </cell>
          <cell r="G5571">
            <v>684.8</v>
          </cell>
          <cell r="H5571">
            <v>123.26</v>
          </cell>
        </row>
        <row r="5572">
          <cell r="B5572" t="str">
            <v>Accesorio Tapa interruptor triple</v>
          </cell>
          <cell r="C5572">
            <v>1</v>
          </cell>
          <cell r="D5572" t="str">
            <v>UND</v>
          </cell>
          <cell r="E5572">
            <v>237.29</v>
          </cell>
          <cell r="F5572">
            <v>42.712199999999996</v>
          </cell>
          <cell r="G5572">
            <v>237.29</v>
          </cell>
          <cell r="H5572">
            <v>42.71</v>
          </cell>
        </row>
        <row r="5573">
          <cell r="A5573" t="str">
            <v>ELECT068</v>
          </cell>
          <cell r="B5573" t="str">
            <v>Codo electrico PVC 1/2"</v>
          </cell>
          <cell r="C5573">
            <v>1</v>
          </cell>
          <cell r="D5573" t="str">
            <v>UND</v>
          </cell>
          <cell r="E5573">
            <v>12.71</v>
          </cell>
          <cell r="F5573">
            <v>2.2878000000000003</v>
          </cell>
          <cell r="G5573">
            <v>12.71</v>
          </cell>
          <cell r="H5573">
            <v>2.29</v>
          </cell>
        </row>
        <row r="5574">
          <cell r="A5574" t="str">
            <v>ELECT067</v>
          </cell>
          <cell r="B5574" t="str">
            <v>Cinta adhesiva eléctrica 3M (rollo)</v>
          </cell>
          <cell r="C5574">
            <v>0.05</v>
          </cell>
          <cell r="D5574" t="str">
            <v>UND</v>
          </cell>
          <cell r="E5574">
            <v>338.98</v>
          </cell>
          <cell r="F5574">
            <v>61.016400000000004</v>
          </cell>
          <cell r="G5574">
            <v>16.95</v>
          </cell>
          <cell r="H5574">
            <v>3.05</v>
          </cell>
        </row>
        <row r="5575">
          <cell r="A5575" t="str">
            <v>CE-PVC-01</v>
          </cell>
          <cell r="B5575" t="str">
            <v xml:space="preserve">Cemento PVC + 30% desp. </v>
          </cell>
          <cell r="C5575">
            <v>1.2500000000000001E-2</v>
          </cell>
          <cell r="D5575" t="str">
            <v>UND</v>
          </cell>
          <cell r="E5575">
            <v>691.69491525423734</v>
          </cell>
          <cell r="F5575">
            <v>124.50508474576272</v>
          </cell>
          <cell r="G5575">
            <v>8.65</v>
          </cell>
          <cell r="H5575">
            <v>1.56</v>
          </cell>
        </row>
        <row r="5576">
          <cell r="B5576" t="str">
            <v>Mano de obra</v>
          </cell>
        </row>
        <row r="5577">
          <cell r="B5577" t="str">
            <v>Mano de obra Interruptor Triple</v>
          </cell>
          <cell r="C5577">
            <v>1</v>
          </cell>
          <cell r="D5577" t="str">
            <v>UND</v>
          </cell>
          <cell r="E5577">
            <v>796.24</v>
          </cell>
          <cell r="F5577">
            <v>0</v>
          </cell>
          <cell r="G5577">
            <v>796.24</v>
          </cell>
          <cell r="H5577">
            <v>0</v>
          </cell>
        </row>
        <row r="5578">
          <cell r="B5578" t="str">
            <v>Gastos indirectos contratistas eléctricos</v>
          </cell>
          <cell r="C5578">
            <v>20</v>
          </cell>
          <cell r="D5578" t="str">
            <v>%</v>
          </cell>
          <cell r="E5578">
            <v>408.81</v>
          </cell>
          <cell r="F5578">
            <v>0</v>
          </cell>
          <cell r="G5578">
            <v>408.81</v>
          </cell>
          <cell r="H5578">
            <v>0</v>
          </cell>
        </row>
        <row r="5579">
          <cell r="B5579" t="str">
            <v>Total/UND</v>
          </cell>
          <cell r="G5579">
            <v>2263.35</v>
          </cell>
          <cell r="H5579">
            <v>190.49</v>
          </cell>
          <cell r="I5579">
            <v>2453.84</v>
          </cell>
        </row>
        <row r="5581">
          <cell r="A5581">
            <v>117.05000000000003</v>
          </cell>
          <cell r="B5581" t="str">
            <v>INTERRUPTOR TRES VIAS</v>
          </cell>
          <cell r="C5581">
            <v>1</v>
          </cell>
          <cell r="D5581" t="str">
            <v>UND</v>
          </cell>
          <cell r="G5581">
            <v>1806.97</v>
          </cell>
          <cell r="H5581">
            <v>138.33000000000001</v>
          </cell>
          <cell r="I5581">
            <v>1945.3</v>
          </cell>
        </row>
        <row r="5582">
          <cell r="B5582" t="str">
            <v>Interruptor Tres Vías</v>
          </cell>
        </row>
        <row r="5583">
          <cell r="B5583" t="str">
            <v>Volumen Análisis</v>
          </cell>
          <cell r="C5583">
            <v>1</v>
          </cell>
          <cell r="D5583" t="str">
            <v>UND</v>
          </cell>
        </row>
        <row r="5584">
          <cell r="B5584" t="str">
            <v>Materiales y Equipos</v>
          </cell>
        </row>
        <row r="5585">
          <cell r="A5585" t="str">
            <v>SANIT111</v>
          </cell>
          <cell r="B5585" t="str">
            <v>Tubo ½"x19' PVC SDR-26 + 15% desp.</v>
          </cell>
          <cell r="C5585">
            <v>1.1499999999999999</v>
          </cell>
          <cell r="D5585" t="str">
            <v>UND</v>
          </cell>
          <cell r="E5585">
            <v>51.69</v>
          </cell>
          <cell r="F5585">
            <v>9.3041999999999998</v>
          </cell>
          <cell r="G5585">
            <v>59.44</v>
          </cell>
          <cell r="H5585">
            <v>10.7</v>
          </cell>
        </row>
        <row r="5586">
          <cell r="A5586" t="str">
            <v>ELECT056</v>
          </cell>
          <cell r="B5586" t="str">
            <v>Caja rectangular ½"</v>
          </cell>
          <cell r="C5586">
            <v>1</v>
          </cell>
          <cell r="D5586" t="str">
            <v>UND</v>
          </cell>
          <cell r="E5586">
            <v>38.46</v>
          </cell>
          <cell r="F5586">
            <v>6.9227999999999996</v>
          </cell>
          <cell r="G5586">
            <v>38.46</v>
          </cell>
          <cell r="H5586">
            <v>6.92</v>
          </cell>
        </row>
        <row r="5587">
          <cell r="A5587" t="str">
            <v>ELECT010</v>
          </cell>
          <cell r="B5587" t="str">
            <v>Alambre #12 TW</v>
          </cell>
          <cell r="C5587">
            <v>60</v>
          </cell>
          <cell r="D5587" t="str">
            <v>PIE</v>
          </cell>
          <cell r="E5587">
            <v>8.56</v>
          </cell>
          <cell r="F5587">
            <v>1.5407999999999999</v>
          </cell>
          <cell r="G5587">
            <v>513.6</v>
          </cell>
          <cell r="H5587">
            <v>92.45</v>
          </cell>
        </row>
        <row r="5588">
          <cell r="B5588" t="str">
            <v>Accesorio Tapa interruptor tres vías</v>
          </cell>
          <cell r="C5588">
            <v>1</v>
          </cell>
          <cell r="D5588" t="str">
            <v>UND</v>
          </cell>
          <cell r="E5588">
            <v>118.64</v>
          </cell>
          <cell r="F5588">
            <v>21.3552</v>
          </cell>
          <cell r="G5588">
            <v>118.64</v>
          </cell>
          <cell r="H5588">
            <v>21.36</v>
          </cell>
        </row>
        <row r="5589">
          <cell r="A5589" t="str">
            <v>ELECT068</v>
          </cell>
          <cell r="B5589" t="str">
            <v>Codo electrico PVC 1/2"</v>
          </cell>
          <cell r="C5589">
            <v>1</v>
          </cell>
          <cell r="D5589" t="str">
            <v>UND</v>
          </cell>
          <cell r="E5589">
            <v>12.71</v>
          </cell>
          <cell r="F5589">
            <v>2.2878000000000003</v>
          </cell>
          <cell r="G5589">
            <v>12.71</v>
          </cell>
          <cell r="H5589">
            <v>2.29</v>
          </cell>
        </row>
        <row r="5590">
          <cell r="A5590" t="str">
            <v>ELECT067</v>
          </cell>
          <cell r="B5590" t="str">
            <v>Cinta adhesiva eléctrica 3M (rollo)</v>
          </cell>
          <cell r="C5590">
            <v>0.05</v>
          </cell>
          <cell r="D5590" t="str">
            <v>UND</v>
          </cell>
          <cell r="E5590">
            <v>338.98</v>
          </cell>
          <cell r="F5590">
            <v>61.016400000000004</v>
          </cell>
          <cell r="G5590">
            <v>16.95</v>
          </cell>
          <cell r="H5590">
            <v>3.05</v>
          </cell>
        </row>
        <row r="5591">
          <cell r="A5591" t="str">
            <v>CE-PVC-01</v>
          </cell>
          <cell r="B5591" t="str">
            <v xml:space="preserve">Cemento PVC + 30% desp. </v>
          </cell>
          <cell r="C5591">
            <v>1.2500000000000001E-2</v>
          </cell>
          <cell r="D5591" t="str">
            <v>UND</v>
          </cell>
          <cell r="E5591">
            <v>691.69491525423734</v>
          </cell>
          <cell r="F5591">
            <v>124.50508474576272</v>
          </cell>
          <cell r="G5591">
            <v>8.65</v>
          </cell>
          <cell r="H5591">
            <v>1.56</v>
          </cell>
        </row>
        <row r="5592">
          <cell r="B5592" t="str">
            <v>Mano de obra</v>
          </cell>
        </row>
        <row r="5593">
          <cell r="B5593" t="str">
            <v>Mano de obra Interruptor Tres Vías</v>
          </cell>
          <cell r="C5593">
            <v>1</v>
          </cell>
          <cell r="D5593" t="str">
            <v>UND</v>
          </cell>
          <cell r="E5593">
            <v>714.47</v>
          </cell>
          <cell r="F5593">
            <v>0</v>
          </cell>
          <cell r="G5593">
            <v>714.47</v>
          </cell>
          <cell r="H5593">
            <v>0</v>
          </cell>
        </row>
        <row r="5594">
          <cell r="B5594" t="str">
            <v>Gastos indirectos contratistas eléctricos</v>
          </cell>
          <cell r="C5594">
            <v>20</v>
          </cell>
          <cell r="D5594" t="str">
            <v>%</v>
          </cell>
          <cell r="E5594">
            <v>324.05</v>
          </cell>
          <cell r="F5594">
            <v>0</v>
          </cell>
          <cell r="G5594">
            <v>324.05</v>
          </cell>
          <cell r="H5594">
            <v>0</v>
          </cell>
        </row>
        <row r="5595">
          <cell r="B5595" t="str">
            <v>Total/UND</v>
          </cell>
          <cell r="G5595">
            <v>1806.97</v>
          </cell>
          <cell r="H5595">
            <v>138.33000000000001</v>
          </cell>
          <cell r="I5595">
            <v>1945.3</v>
          </cell>
        </row>
        <row r="5597">
          <cell r="A5597">
            <v>117.06000000000003</v>
          </cell>
          <cell r="B5597" t="str">
            <v>TOMACORRIENTE DOBLE 110V</v>
          </cell>
          <cell r="C5597">
            <v>1</v>
          </cell>
          <cell r="D5597" t="str">
            <v>UND</v>
          </cell>
          <cell r="G5597">
            <v>2748.9655932203395</v>
          </cell>
          <cell r="H5597">
            <v>280.91999999999996</v>
          </cell>
          <cell r="I5597">
            <v>3029.8855932203396</v>
          </cell>
        </row>
        <row r="5598">
          <cell r="B5598" t="str">
            <v>Tomacorriente Doble 110V</v>
          </cell>
        </row>
        <row r="5599">
          <cell r="B5599" t="str">
            <v>Volumen Análisis</v>
          </cell>
          <cell r="C5599">
            <v>1</v>
          </cell>
          <cell r="D5599" t="str">
            <v>UND</v>
          </cell>
        </row>
        <row r="5600">
          <cell r="B5600" t="str">
            <v>Materiales y Equipos</v>
          </cell>
        </row>
        <row r="5601">
          <cell r="A5601" t="str">
            <v>SANIT111</v>
          </cell>
          <cell r="B5601" t="str">
            <v>Tubo ½"x19' PVC SDR-26 + 15% desp.</v>
          </cell>
          <cell r="C5601">
            <v>1</v>
          </cell>
          <cell r="D5601" t="str">
            <v>UND</v>
          </cell>
          <cell r="E5601">
            <v>114.66101694915255</v>
          </cell>
          <cell r="F5601">
            <v>20.638983050847457</v>
          </cell>
          <cell r="G5601">
            <v>114.66</v>
          </cell>
          <cell r="H5601">
            <v>20.64</v>
          </cell>
        </row>
        <row r="5602">
          <cell r="A5602" t="str">
            <v>ELECT056</v>
          </cell>
          <cell r="B5602" t="str">
            <v>Caja rectangular ½"</v>
          </cell>
          <cell r="C5602">
            <v>1</v>
          </cell>
          <cell r="D5602" t="str">
            <v>UND</v>
          </cell>
          <cell r="E5602">
            <v>35.973728813559326</v>
          </cell>
          <cell r="F5602">
            <v>6.4752711864406782</v>
          </cell>
          <cell r="G5602">
            <v>35.97</v>
          </cell>
          <cell r="H5602">
            <v>6.48</v>
          </cell>
        </row>
        <row r="5603">
          <cell r="A5603" t="str">
            <v>ELECT010</v>
          </cell>
          <cell r="B5603" t="str">
            <v>Alambre #12 TW + 5% desp.</v>
          </cell>
          <cell r="C5603">
            <v>63</v>
          </cell>
          <cell r="D5603" t="str">
            <v>PIE</v>
          </cell>
          <cell r="E5603">
            <v>14.216101694915254</v>
          </cell>
          <cell r="F5603">
            <v>2.5588983050847456</v>
          </cell>
          <cell r="G5603">
            <v>895.61</v>
          </cell>
          <cell r="H5603">
            <v>161.21</v>
          </cell>
        </row>
        <row r="5604">
          <cell r="A5604" t="str">
            <v>ELECT155</v>
          </cell>
          <cell r="B5604" t="str">
            <v>Accesorio Tapa Tomacorriente Doble 110 V</v>
          </cell>
          <cell r="C5604">
            <v>1</v>
          </cell>
          <cell r="D5604" t="str">
            <v>UND</v>
          </cell>
          <cell r="E5604">
            <v>438.13559322033899</v>
          </cell>
          <cell r="F5604">
            <v>78.86440677966101</v>
          </cell>
          <cell r="G5604">
            <v>438.14</v>
          </cell>
          <cell r="H5604">
            <v>78.86</v>
          </cell>
        </row>
        <row r="5605">
          <cell r="A5605" t="str">
            <v>ELECT068</v>
          </cell>
          <cell r="B5605" t="str">
            <v>Codo electrico PVC 1/2"</v>
          </cell>
          <cell r="C5605">
            <v>2</v>
          </cell>
          <cell r="D5605" t="str">
            <v>UND</v>
          </cell>
          <cell r="E5605">
            <v>23.305084745762713</v>
          </cell>
          <cell r="F5605">
            <v>4.1949152542372881</v>
          </cell>
          <cell r="G5605">
            <v>46.61</v>
          </cell>
          <cell r="H5605">
            <v>8.39</v>
          </cell>
        </row>
        <row r="5606">
          <cell r="A5606" t="str">
            <v>ELECT067</v>
          </cell>
          <cell r="B5606" t="str">
            <v>Cinta adhesiva eléctrica 3M (rollo)</v>
          </cell>
          <cell r="C5606">
            <v>0.05</v>
          </cell>
          <cell r="D5606" t="str">
            <v>UND</v>
          </cell>
          <cell r="E5606">
            <v>419.49152542372883</v>
          </cell>
          <cell r="F5606">
            <v>75.508474576271183</v>
          </cell>
          <cell r="G5606">
            <v>20.97</v>
          </cell>
          <cell r="H5606">
            <v>3.78</v>
          </cell>
        </row>
        <row r="5607">
          <cell r="A5607" t="str">
            <v>CE-PVC-01</v>
          </cell>
          <cell r="B5607" t="str">
            <v>Cemento PVC + 30% desp.</v>
          </cell>
          <cell r="C5607">
            <v>1.2500000000000001E-2</v>
          </cell>
          <cell r="D5607" t="str">
            <v>UND</v>
          </cell>
          <cell r="E5607">
            <v>691.69491525423734</v>
          </cell>
          <cell r="F5607">
            <v>124.50508474576272</v>
          </cell>
          <cell r="G5607">
            <v>8.65</v>
          </cell>
          <cell r="H5607">
            <v>1.56</v>
          </cell>
        </row>
        <row r="5608">
          <cell r="B5608" t="str">
            <v>Mano de obra</v>
          </cell>
        </row>
        <row r="5609">
          <cell r="A5609">
            <v>800.07999999999993</v>
          </cell>
          <cell r="B5609" t="str">
            <v>Mano de obra Tomacorriente Doble 110 V</v>
          </cell>
          <cell r="C5609">
            <v>1</v>
          </cell>
          <cell r="D5609" t="str">
            <v>UND</v>
          </cell>
          <cell r="E5609">
            <v>840.85699999999986</v>
          </cell>
          <cell r="F5609">
            <v>0</v>
          </cell>
          <cell r="G5609">
            <v>840.86</v>
          </cell>
          <cell r="H5609">
            <v>0</v>
          </cell>
        </row>
        <row r="5610">
          <cell r="B5610" t="str">
            <v>Gastos indirectos contratistas eléctricos</v>
          </cell>
          <cell r="C5610">
            <v>0.2</v>
          </cell>
          <cell r="E5610">
            <v>1737.4779661016951</v>
          </cell>
          <cell r="F5610">
            <v>0</v>
          </cell>
          <cell r="G5610">
            <v>347.49559322033906</v>
          </cell>
          <cell r="H5610">
            <v>0</v>
          </cell>
        </row>
        <row r="5611">
          <cell r="B5611" t="str">
            <v>Total/UND</v>
          </cell>
          <cell r="G5611">
            <v>2748.9655932203395</v>
          </cell>
          <cell r="H5611">
            <v>280.91999999999996</v>
          </cell>
          <cell r="I5611">
            <v>3029.8855932203396</v>
          </cell>
        </row>
        <row r="5613">
          <cell r="A5613">
            <v>117.07000000000004</v>
          </cell>
          <cell r="B5613" t="str">
            <v>TOMACORRIENTE SENCILLO 220V</v>
          </cell>
          <cell r="C5613">
            <v>1</v>
          </cell>
          <cell r="D5613" t="str">
            <v>UND</v>
          </cell>
          <cell r="G5613">
            <v>3553.8600000000006</v>
          </cell>
          <cell r="H5613">
            <v>392.72</v>
          </cell>
          <cell r="I5613">
            <v>3946.5800000000008</v>
          </cell>
        </row>
        <row r="5614">
          <cell r="B5614" t="str">
            <v>Tomacorriente Sencillo 220V</v>
          </cell>
        </row>
        <row r="5615">
          <cell r="B5615" t="str">
            <v>Volumen Análisis</v>
          </cell>
          <cell r="C5615">
            <v>1</v>
          </cell>
          <cell r="D5615" t="str">
            <v>UND</v>
          </cell>
        </row>
        <row r="5616">
          <cell r="B5616" t="str">
            <v>Materiales y Equipos</v>
          </cell>
        </row>
        <row r="5617">
          <cell r="B5617" t="str">
            <v>Tubo ¾"x19' PVC SDR-26 + 15% desp.</v>
          </cell>
          <cell r="C5617">
            <v>2.2999999999999998</v>
          </cell>
          <cell r="D5617" t="str">
            <v>UND</v>
          </cell>
          <cell r="E5617">
            <v>94.92</v>
          </cell>
          <cell r="F5617">
            <v>17.085599999999999</v>
          </cell>
          <cell r="G5617">
            <v>218.32</v>
          </cell>
          <cell r="H5617">
            <v>39.299999999999997</v>
          </cell>
        </row>
        <row r="5618">
          <cell r="B5618" t="str">
            <v>Caja rectangular ¾".</v>
          </cell>
          <cell r="C5618">
            <v>1</v>
          </cell>
          <cell r="D5618" t="str">
            <v>UND</v>
          </cell>
          <cell r="E5618">
            <v>32.700000000000003</v>
          </cell>
          <cell r="F5618">
            <v>5.8860000000000001</v>
          </cell>
          <cell r="G5618">
            <v>32.700000000000003</v>
          </cell>
          <cell r="H5618">
            <v>5.89</v>
          </cell>
        </row>
        <row r="5619">
          <cell r="B5619" t="str">
            <v>Alambre #10 TW + 5% desp.</v>
          </cell>
          <cell r="C5619">
            <v>84</v>
          </cell>
          <cell r="D5619" t="str">
            <v>PIE</v>
          </cell>
          <cell r="E5619">
            <v>16.100000000000001</v>
          </cell>
          <cell r="F5619">
            <v>2.8980000000000001</v>
          </cell>
          <cell r="G5619">
            <v>1352.4</v>
          </cell>
          <cell r="H5619">
            <v>243.43</v>
          </cell>
        </row>
        <row r="5620">
          <cell r="A5620" t="str">
            <v>ELECT010</v>
          </cell>
          <cell r="B5620" t="str">
            <v>Alambre #12 TW+ 5% desp.</v>
          </cell>
          <cell r="C5620">
            <v>42</v>
          </cell>
          <cell r="D5620" t="str">
            <v>PIE</v>
          </cell>
          <cell r="E5620">
            <v>8.56</v>
          </cell>
          <cell r="F5620">
            <v>1.5407999999999999</v>
          </cell>
          <cell r="G5620">
            <v>359.52</v>
          </cell>
          <cell r="H5620">
            <v>64.709999999999994</v>
          </cell>
        </row>
        <row r="5621">
          <cell r="B5621" t="str">
            <v>Accesorio Tapa Tomacorriente Sencillo 220 V</v>
          </cell>
          <cell r="C5621">
            <v>1</v>
          </cell>
          <cell r="D5621" t="str">
            <v>UND</v>
          </cell>
          <cell r="E5621">
            <v>133.9</v>
          </cell>
          <cell r="F5621">
            <v>24.102</v>
          </cell>
          <cell r="G5621">
            <v>133.9</v>
          </cell>
          <cell r="H5621">
            <v>24.1</v>
          </cell>
        </row>
        <row r="5622">
          <cell r="B5622" t="str">
            <v>Codo electrico PVC 3/4"</v>
          </cell>
          <cell r="C5622">
            <v>2</v>
          </cell>
          <cell r="D5622" t="str">
            <v>UND</v>
          </cell>
          <cell r="E5622">
            <v>29.66</v>
          </cell>
          <cell r="F5622">
            <v>5.3388</v>
          </cell>
          <cell r="G5622">
            <v>59.32</v>
          </cell>
          <cell r="H5622">
            <v>10.68</v>
          </cell>
        </row>
        <row r="5623">
          <cell r="A5623" t="str">
            <v>ELECT067</v>
          </cell>
          <cell r="B5623" t="str">
            <v>Cinta adhesiva eléctrica 3M (rollo)</v>
          </cell>
          <cell r="C5623">
            <v>0.05</v>
          </cell>
          <cell r="D5623" t="str">
            <v>UND</v>
          </cell>
          <cell r="E5623">
            <v>338.98</v>
          </cell>
          <cell r="F5623">
            <v>61.016400000000004</v>
          </cell>
          <cell r="G5623">
            <v>16.95</v>
          </cell>
          <cell r="H5623">
            <v>3.05</v>
          </cell>
        </row>
        <row r="5624">
          <cell r="A5624" t="str">
            <v>CE-PVC-01</v>
          </cell>
          <cell r="B5624" t="str">
            <v xml:space="preserve">Cemento PVC + 30% desp. </v>
          </cell>
          <cell r="C5624">
            <v>1.2500000000000001E-2</v>
          </cell>
          <cell r="D5624" t="str">
            <v>UND</v>
          </cell>
          <cell r="E5624">
            <v>691.69491525423734</v>
          </cell>
          <cell r="F5624">
            <v>124.50508474576272</v>
          </cell>
          <cell r="G5624">
            <v>8.65</v>
          </cell>
          <cell r="H5624">
            <v>1.56</v>
          </cell>
        </row>
        <row r="5625">
          <cell r="B5625" t="str">
            <v>Mano de obra</v>
          </cell>
        </row>
        <row r="5626">
          <cell r="B5626" t="str">
            <v>Mano de obra Tomacorriente Sencillo 220 V</v>
          </cell>
          <cell r="C5626">
            <v>1</v>
          </cell>
          <cell r="D5626" t="str">
            <v>UND</v>
          </cell>
          <cell r="E5626">
            <v>714.47</v>
          </cell>
          <cell r="F5626">
            <v>0</v>
          </cell>
          <cell r="G5626">
            <v>714.47</v>
          </cell>
          <cell r="H5626">
            <v>0</v>
          </cell>
        </row>
        <row r="5627">
          <cell r="B5627" t="str">
            <v>Gastos indirectos contratistas eléctricos</v>
          </cell>
          <cell r="C5627">
            <v>20</v>
          </cell>
          <cell r="D5627" t="str">
            <v>%</v>
          </cell>
          <cell r="E5627">
            <v>657.63</v>
          </cell>
          <cell r="F5627">
            <v>0</v>
          </cell>
          <cell r="G5627">
            <v>657.63</v>
          </cell>
          <cell r="H5627">
            <v>0</v>
          </cell>
        </row>
        <row r="5628">
          <cell r="B5628" t="str">
            <v>Total/UND</v>
          </cell>
          <cell r="G5628">
            <v>3553.8600000000006</v>
          </cell>
          <cell r="H5628">
            <v>392.72</v>
          </cell>
          <cell r="I5628">
            <v>3946.5800000000008</v>
          </cell>
        </row>
        <row r="5630">
          <cell r="A5630">
            <v>117.08000000000004</v>
          </cell>
          <cell r="B5630" t="str">
            <v>SALIDA CALENTADOR</v>
          </cell>
          <cell r="C5630">
            <v>1</v>
          </cell>
          <cell r="D5630" t="str">
            <v>UND</v>
          </cell>
          <cell r="G5630">
            <v>1841.89</v>
          </cell>
          <cell r="H5630">
            <v>143.41000000000003</v>
          </cell>
          <cell r="I5630">
            <v>1985.3000000000002</v>
          </cell>
        </row>
        <row r="5631">
          <cell r="B5631" t="str">
            <v>Salida Calentador</v>
          </cell>
        </row>
        <row r="5632">
          <cell r="B5632" t="str">
            <v>Volumen Análisis</v>
          </cell>
          <cell r="C5632">
            <v>1</v>
          </cell>
          <cell r="D5632" t="str">
            <v>UND</v>
          </cell>
        </row>
        <row r="5633">
          <cell r="B5633" t="str">
            <v>Materiales y Equipos</v>
          </cell>
        </row>
        <row r="5634">
          <cell r="A5634" t="str">
            <v>SANIT111</v>
          </cell>
          <cell r="B5634" t="str">
            <v>Tubo ½"x19' PVC SDR-26 + 15% desp.</v>
          </cell>
          <cell r="C5634">
            <v>2.2999999999999998</v>
          </cell>
          <cell r="D5634" t="str">
            <v>UND</v>
          </cell>
          <cell r="E5634">
            <v>51.69</v>
          </cell>
          <cell r="F5634">
            <v>9.3041999999999998</v>
          </cell>
          <cell r="G5634">
            <v>118.89</v>
          </cell>
          <cell r="H5634">
            <v>21.4</v>
          </cell>
        </row>
        <row r="5635">
          <cell r="A5635" t="str">
            <v>ELECT056</v>
          </cell>
          <cell r="B5635" t="str">
            <v>Caja rectangular ½"</v>
          </cell>
          <cell r="C5635">
            <v>1</v>
          </cell>
          <cell r="D5635" t="str">
            <v>UND</v>
          </cell>
          <cell r="E5635">
            <v>38.46</v>
          </cell>
          <cell r="F5635">
            <v>6.9227999999999996</v>
          </cell>
          <cell r="G5635">
            <v>38.46</v>
          </cell>
          <cell r="H5635">
            <v>6.92</v>
          </cell>
        </row>
        <row r="5636">
          <cell r="A5636" t="str">
            <v>ELECT010</v>
          </cell>
          <cell r="B5636" t="str">
            <v>Alambre #12 TW + 5% desp.</v>
          </cell>
          <cell r="C5636">
            <v>42</v>
          </cell>
          <cell r="D5636" t="str">
            <v>PIE</v>
          </cell>
          <cell r="E5636">
            <v>8.56</v>
          </cell>
          <cell r="F5636">
            <v>1.5407999999999999</v>
          </cell>
          <cell r="G5636">
            <v>359.52</v>
          </cell>
          <cell r="H5636">
            <v>64.709999999999994</v>
          </cell>
        </row>
        <row r="5637">
          <cell r="B5637" t="str">
            <v>Accesorio Tapa Salida Calentador</v>
          </cell>
          <cell r="C5637">
            <v>1</v>
          </cell>
          <cell r="D5637" t="str">
            <v>UND</v>
          </cell>
          <cell r="E5637">
            <v>228.81</v>
          </cell>
          <cell r="F5637">
            <v>41.1858</v>
          </cell>
          <cell r="G5637">
            <v>228.81</v>
          </cell>
          <cell r="H5637">
            <v>41.19</v>
          </cell>
        </row>
        <row r="5638">
          <cell r="A5638" t="str">
            <v>ELECT068</v>
          </cell>
          <cell r="B5638" t="str">
            <v>Codo electrico PVC 1/2"</v>
          </cell>
          <cell r="C5638">
            <v>2</v>
          </cell>
          <cell r="D5638" t="str">
            <v>UND</v>
          </cell>
          <cell r="E5638">
            <v>12.71</v>
          </cell>
          <cell r="F5638">
            <v>2.2878000000000003</v>
          </cell>
          <cell r="G5638">
            <v>25.42</v>
          </cell>
          <cell r="H5638">
            <v>4.58</v>
          </cell>
        </row>
        <row r="5639">
          <cell r="A5639" t="str">
            <v>ELECT067</v>
          </cell>
          <cell r="B5639" t="str">
            <v>Cinta adhesiva eléctrica 3M (rollo)</v>
          </cell>
          <cell r="C5639">
            <v>0.05</v>
          </cell>
          <cell r="D5639" t="str">
            <v>UND</v>
          </cell>
          <cell r="E5639">
            <v>338.98</v>
          </cell>
          <cell r="F5639">
            <v>61.016400000000004</v>
          </cell>
          <cell r="G5639">
            <v>16.95</v>
          </cell>
          <cell r="H5639">
            <v>3.05</v>
          </cell>
        </row>
        <row r="5640">
          <cell r="A5640" t="str">
            <v>CE-PVC-01</v>
          </cell>
          <cell r="B5640" t="str">
            <v>Cemento PVC + 30% desp.</v>
          </cell>
          <cell r="C5640">
            <v>1.2500000000000001E-2</v>
          </cell>
          <cell r="D5640" t="str">
            <v>UND</v>
          </cell>
          <cell r="E5640">
            <v>691.69491525423734</v>
          </cell>
          <cell r="F5640">
            <v>124.50508474576272</v>
          </cell>
          <cell r="G5640">
            <v>8.65</v>
          </cell>
          <cell r="H5640">
            <v>1.56</v>
          </cell>
        </row>
        <row r="5641">
          <cell r="B5641" t="str">
            <v>Mano de obra</v>
          </cell>
        </row>
        <row r="5642">
          <cell r="B5642" t="str">
            <v>Mano de obra Salida Calentador</v>
          </cell>
          <cell r="C5642">
            <v>1</v>
          </cell>
          <cell r="D5642" t="str">
            <v>UND</v>
          </cell>
          <cell r="E5642">
            <v>714.47</v>
          </cell>
          <cell r="F5642">
            <v>0</v>
          </cell>
          <cell r="G5642">
            <v>714.47</v>
          </cell>
          <cell r="H5642">
            <v>0</v>
          </cell>
        </row>
        <row r="5643">
          <cell r="B5643" t="str">
            <v>Gastos indirectos contratistas eléctricos</v>
          </cell>
          <cell r="C5643">
            <v>20</v>
          </cell>
          <cell r="D5643" t="str">
            <v>%</v>
          </cell>
          <cell r="E5643">
            <v>330.72</v>
          </cell>
          <cell r="F5643">
            <v>0</v>
          </cell>
          <cell r="G5643">
            <v>330.72</v>
          </cell>
          <cell r="H5643">
            <v>0</v>
          </cell>
        </row>
        <row r="5644">
          <cell r="B5644" t="str">
            <v>Total/UND</v>
          </cell>
          <cell r="G5644">
            <v>1841.89</v>
          </cell>
          <cell r="H5644">
            <v>143.41000000000003</v>
          </cell>
          <cell r="I5644">
            <v>1985.3000000000002</v>
          </cell>
        </row>
        <row r="5646">
          <cell r="A5646">
            <v>117.09000000000005</v>
          </cell>
          <cell r="B5646" t="str">
            <v>SALIDA TELEFONO</v>
          </cell>
          <cell r="C5646">
            <v>1</v>
          </cell>
          <cell r="D5646" t="str">
            <v>UND</v>
          </cell>
          <cell r="G5646">
            <v>1686.8484745762712</v>
          </cell>
          <cell r="H5646">
            <v>82.88000000000001</v>
          </cell>
          <cell r="I5646">
            <v>1769.7284745762713</v>
          </cell>
        </row>
        <row r="5647">
          <cell r="B5647" t="str">
            <v>Salida Telefono</v>
          </cell>
        </row>
        <row r="5648">
          <cell r="B5648" t="str">
            <v>Volumen Análisis</v>
          </cell>
          <cell r="C5648">
            <v>1</v>
          </cell>
          <cell r="D5648" t="str">
            <v>UND</v>
          </cell>
        </row>
        <row r="5649">
          <cell r="B5649" t="str">
            <v>Materiales y Equipos</v>
          </cell>
        </row>
        <row r="5650">
          <cell r="A5650" t="str">
            <v>SANIT111</v>
          </cell>
          <cell r="B5650" t="str">
            <v>Tubo ½"x19' PVC SDR-26 + 15% desp.</v>
          </cell>
          <cell r="C5650">
            <v>2.2999999999999998</v>
          </cell>
          <cell r="D5650" t="str">
            <v>UND</v>
          </cell>
          <cell r="E5650">
            <v>114.66101694915255</v>
          </cell>
          <cell r="F5650">
            <v>20.638983050847457</v>
          </cell>
          <cell r="G5650">
            <v>263.72000000000003</v>
          </cell>
          <cell r="H5650">
            <v>47.47</v>
          </cell>
        </row>
        <row r="5651">
          <cell r="A5651" t="str">
            <v>ELECT056</v>
          </cell>
          <cell r="B5651" t="str">
            <v>Caja rectangular ½"</v>
          </cell>
          <cell r="C5651">
            <v>1</v>
          </cell>
          <cell r="D5651" t="str">
            <v>UND</v>
          </cell>
          <cell r="E5651">
            <v>35.973728813559326</v>
          </cell>
          <cell r="F5651">
            <v>6.4752711864406782</v>
          </cell>
          <cell r="G5651">
            <v>35.97</v>
          </cell>
          <cell r="H5651">
            <v>6.48</v>
          </cell>
        </row>
        <row r="5652">
          <cell r="A5652" t="str">
            <v>AE016</v>
          </cell>
          <cell r="B5652" t="str">
            <v>Alambre dulce No. 18+ 5% desp.</v>
          </cell>
          <cell r="C5652">
            <v>0.34650000000000003</v>
          </cell>
          <cell r="D5652" t="str">
            <v>PIE</v>
          </cell>
          <cell r="E5652">
            <v>102.54237288135593</v>
          </cell>
          <cell r="F5652">
            <v>18.457627118644066</v>
          </cell>
          <cell r="G5652">
            <v>35.53</v>
          </cell>
          <cell r="H5652">
            <v>6.4</v>
          </cell>
        </row>
        <row r="5653">
          <cell r="A5653" t="str">
            <v>ELECT135</v>
          </cell>
          <cell r="B5653" t="str">
            <v xml:space="preserve">Accesorio Tapa Ciega </v>
          </cell>
          <cell r="C5653">
            <v>1</v>
          </cell>
          <cell r="D5653" t="str">
            <v>UND</v>
          </cell>
          <cell r="E5653">
            <v>69.915254237288138</v>
          </cell>
          <cell r="F5653">
            <v>12.584745762711865</v>
          </cell>
          <cell r="G5653">
            <v>69.92</v>
          </cell>
          <cell r="H5653">
            <v>12.58</v>
          </cell>
        </row>
        <row r="5654">
          <cell r="A5654" t="str">
            <v>ELECT068</v>
          </cell>
          <cell r="B5654" t="str">
            <v>Codo electrico PVC 1/2"</v>
          </cell>
          <cell r="C5654">
            <v>2</v>
          </cell>
          <cell r="D5654" t="str">
            <v>UND</v>
          </cell>
          <cell r="E5654">
            <v>23.305084745762713</v>
          </cell>
          <cell r="F5654">
            <v>4.1949152542372881</v>
          </cell>
          <cell r="G5654">
            <v>46.61</v>
          </cell>
          <cell r="H5654">
            <v>8.39</v>
          </cell>
        </row>
        <row r="5655">
          <cell r="A5655" t="str">
            <v>CE-PVC-01</v>
          </cell>
          <cell r="B5655" t="str">
            <v xml:space="preserve">Cemento PVC + 30% desp. </v>
          </cell>
          <cell r="C5655">
            <v>1.2500000000000001E-2</v>
          </cell>
          <cell r="D5655" t="str">
            <v>UND</v>
          </cell>
          <cell r="E5655">
            <v>691.69491525423734</v>
          </cell>
          <cell r="F5655">
            <v>124.50508474576272</v>
          </cell>
          <cell r="G5655">
            <v>8.65</v>
          </cell>
          <cell r="H5655">
            <v>1.56</v>
          </cell>
        </row>
        <row r="5656">
          <cell r="B5656" t="str">
            <v>Mano de obra</v>
          </cell>
        </row>
        <row r="5657">
          <cell r="A5657">
            <v>800.11999999999989</v>
          </cell>
          <cell r="B5657" t="str">
            <v>Mano de obra Salida Telefono</v>
          </cell>
          <cell r="C5657">
            <v>1</v>
          </cell>
          <cell r="D5657" t="str">
            <v>UND</v>
          </cell>
          <cell r="E5657">
            <v>1018.831</v>
          </cell>
          <cell r="F5657">
            <v>0</v>
          </cell>
          <cell r="G5657">
            <v>1018.83</v>
          </cell>
          <cell r="H5657">
            <v>0</v>
          </cell>
        </row>
        <row r="5658">
          <cell r="B5658" t="str">
            <v>Gastos indirectos contratistas eléctricos</v>
          </cell>
          <cell r="C5658">
            <v>0.2</v>
          </cell>
          <cell r="E5658">
            <v>1038.0923728813559</v>
          </cell>
          <cell r="F5658">
            <v>0</v>
          </cell>
          <cell r="G5658">
            <v>207.61847457627118</v>
          </cell>
          <cell r="H5658">
            <v>0</v>
          </cell>
        </row>
        <row r="5659">
          <cell r="B5659" t="str">
            <v>Total/UND</v>
          </cell>
          <cell r="G5659">
            <v>1686.8484745762712</v>
          </cell>
          <cell r="H5659">
            <v>82.88000000000001</v>
          </cell>
          <cell r="I5659">
            <v>1769.7284745762713</v>
          </cell>
        </row>
        <row r="5661">
          <cell r="A5661">
            <v>117.10000000000005</v>
          </cell>
          <cell r="B5661" t="str">
            <v>TIMBRE</v>
          </cell>
          <cell r="C5661">
            <v>1</v>
          </cell>
          <cell r="D5661" t="str">
            <v>UND</v>
          </cell>
          <cell r="G5661">
            <v>2308.1800000000003</v>
          </cell>
          <cell r="H5661">
            <v>211.30999999999997</v>
          </cell>
          <cell r="I5661">
            <v>2519.4900000000002</v>
          </cell>
        </row>
        <row r="5662">
          <cell r="B5662" t="str">
            <v xml:space="preserve">Timbre </v>
          </cell>
        </row>
        <row r="5663">
          <cell r="B5663" t="str">
            <v>Volumen Análisis</v>
          </cell>
          <cell r="C5663">
            <v>1</v>
          </cell>
          <cell r="D5663" t="str">
            <v>UND</v>
          </cell>
        </row>
        <row r="5664">
          <cell r="B5664" t="str">
            <v>Materiales y Equipos</v>
          </cell>
        </row>
        <row r="5665">
          <cell r="A5665" t="str">
            <v>SANIT111</v>
          </cell>
          <cell r="B5665" t="str">
            <v>Tubo ½"x19' PVC SDR-26 + 15% desp.</v>
          </cell>
          <cell r="C5665">
            <v>1.7249999999999999</v>
          </cell>
          <cell r="D5665" t="str">
            <v>UND</v>
          </cell>
          <cell r="E5665">
            <v>51.69</v>
          </cell>
          <cell r="F5665">
            <v>9.3041999999999998</v>
          </cell>
          <cell r="G5665">
            <v>89.17</v>
          </cell>
          <cell r="H5665">
            <v>16.05</v>
          </cell>
        </row>
        <row r="5666">
          <cell r="A5666" t="str">
            <v>ELECT056</v>
          </cell>
          <cell r="B5666" t="str">
            <v>Caja rectangular ½"</v>
          </cell>
          <cell r="C5666">
            <v>1</v>
          </cell>
          <cell r="D5666" t="str">
            <v>UND</v>
          </cell>
          <cell r="E5666">
            <v>38.46</v>
          </cell>
          <cell r="F5666">
            <v>6.9227999999999996</v>
          </cell>
          <cell r="G5666">
            <v>38.46</v>
          </cell>
          <cell r="H5666">
            <v>6.92</v>
          </cell>
        </row>
        <row r="5667">
          <cell r="B5667" t="str">
            <v>Alambre #14 TW+ 5% desp.</v>
          </cell>
          <cell r="C5667">
            <v>105</v>
          </cell>
          <cell r="D5667" t="str">
            <v>PIE</v>
          </cell>
          <cell r="E5667">
            <v>6.17</v>
          </cell>
          <cell r="F5667">
            <v>1.1106</v>
          </cell>
          <cell r="G5667">
            <v>647.85</v>
          </cell>
          <cell r="H5667">
            <v>116.61</v>
          </cell>
        </row>
        <row r="5668">
          <cell r="B5668" t="str">
            <v>Accesorio Tapa Timbre Corriente</v>
          </cell>
          <cell r="C5668">
            <v>1</v>
          </cell>
          <cell r="D5668" t="str">
            <v>UND</v>
          </cell>
          <cell r="E5668">
            <v>360.17</v>
          </cell>
          <cell r="F5668">
            <v>64.830600000000004</v>
          </cell>
          <cell r="G5668">
            <v>360.17</v>
          </cell>
          <cell r="H5668">
            <v>64.83</v>
          </cell>
        </row>
        <row r="5669">
          <cell r="A5669" t="str">
            <v>ELECT068</v>
          </cell>
          <cell r="B5669" t="str">
            <v>Codo electrico PVC 1/2"</v>
          </cell>
          <cell r="C5669">
            <v>1</v>
          </cell>
          <cell r="D5669" t="str">
            <v>UND</v>
          </cell>
          <cell r="E5669">
            <v>12.71</v>
          </cell>
          <cell r="F5669">
            <v>2.2878000000000003</v>
          </cell>
          <cell r="G5669">
            <v>12.71</v>
          </cell>
          <cell r="H5669">
            <v>2.29</v>
          </cell>
        </row>
        <row r="5670">
          <cell r="B5670" t="str">
            <v>Cinta adhesiva "3M" (rollo)</v>
          </cell>
          <cell r="C5670">
            <v>0.05</v>
          </cell>
          <cell r="D5670" t="str">
            <v>UND</v>
          </cell>
          <cell r="E5670">
            <v>338.98</v>
          </cell>
          <cell r="F5670">
            <v>61.016400000000004</v>
          </cell>
          <cell r="G5670">
            <v>16.95</v>
          </cell>
          <cell r="H5670">
            <v>3.05</v>
          </cell>
        </row>
        <row r="5671">
          <cell r="A5671" t="str">
            <v>CE-PVC-01</v>
          </cell>
          <cell r="B5671" t="str">
            <v>Cemento PVC + 30% desp.</v>
          </cell>
          <cell r="C5671">
            <v>1.2500000000000001E-2</v>
          </cell>
          <cell r="D5671" t="str">
            <v>UND</v>
          </cell>
          <cell r="E5671">
            <v>691.69491525423734</v>
          </cell>
          <cell r="F5671">
            <v>124.50508474576272</v>
          </cell>
          <cell r="G5671">
            <v>8.65</v>
          </cell>
          <cell r="H5671">
            <v>1.56</v>
          </cell>
        </row>
        <row r="5672">
          <cell r="B5672" t="str">
            <v>Mano de obra</v>
          </cell>
        </row>
        <row r="5673">
          <cell r="B5673" t="str">
            <v>Mano de obra Timbre Corriente</v>
          </cell>
          <cell r="C5673">
            <v>1</v>
          </cell>
          <cell r="D5673" t="str">
            <v>UND</v>
          </cell>
          <cell r="E5673">
            <v>714.47</v>
          </cell>
          <cell r="F5673">
            <v>0</v>
          </cell>
          <cell r="G5673">
            <v>714.47</v>
          </cell>
          <cell r="H5673">
            <v>0</v>
          </cell>
        </row>
        <row r="5674">
          <cell r="B5674" t="str">
            <v>Gastos indirectos contratistas eléctricos</v>
          </cell>
          <cell r="C5674">
            <v>20</v>
          </cell>
          <cell r="D5674" t="str">
            <v>%</v>
          </cell>
          <cell r="E5674">
            <v>419.75</v>
          </cell>
          <cell r="F5674">
            <v>0</v>
          </cell>
          <cell r="G5674">
            <v>419.75</v>
          </cell>
          <cell r="H5674">
            <v>0</v>
          </cell>
        </row>
        <row r="5675">
          <cell r="B5675" t="str">
            <v>Total/UND</v>
          </cell>
          <cell r="G5675">
            <v>2308.1800000000003</v>
          </cell>
          <cell r="H5675">
            <v>211.30999999999997</v>
          </cell>
          <cell r="I5675">
            <v>2519.4900000000002</v>
          </cell>
        </row>
        <row r="5677">
          <cell r="A5677">
            <v>117.11000000000006</v>
          </cell>
          <cell r="B5677" t="str">
            <v>BOTON DE TIMBRE</v>
          </cell>
          <cell r="C5677">
            <v>1</v>
          </cell>
          <cell r="D5677" t="str">
            <v>UND</v>
          </cell>
          <cell r="G5677">
            <v>1625</v>
          </cell>
          <cell r="H5677">
            <v>111.83</v>
          </cell>
          <cell r="I5677">
            <v>1736.83</v>
          </cell>
        </row>
        <row r="5678">
          <cell r="B5678" t="str">
            <v>Botón de Timbre</v>
          </cell>
        </row>
        <row r="5679">
          <cell r="B5679" t="str">
            <v>Volumen Análisis</v>
          </cell>
          <cell r="C5679">
            <v>1</v>
          </cell>
          <cell r="D5679" t="str">
            <v>UND</v>
          </cell>
        </row>
        <row r="5680">
          <cell r="B5680" t="str">
            <v>Materiales y Equipos</v>
          </cell>
        </row>
        <row r="5681">
          <cell r="A5681" t="str">
            <v>SANIT111</v>
          </cell>
          <cell r="B5681" t="str">
            <v>Tubo ½"x19' PVC SDR-26 + 15% desp.</v>
          </cell>
          <cell r="C5681">
            <v>1.7249999999999999</v>
          </cell>
          <cell r="D5681" t="str">
            <v>UND</v>
          </cell>
          <cell r="E5681">
            <v>51.69</v>
          </cell>
          <cell r="F5681">
            <v>9.3041999999999998</v>
          </cell>
          <cell r="G5681">
            <v>89.17</v>
          </cell>
          <cell r="H5681">
            <v>16.05</v>
          </cell>
        </row>
        <row r="5682">
          <cell r="A5682" t="str">
            <v>ELECT056</v>
          </cell>
          <cell r="B5682" t="str">
            <v>Caja rectangular ½"</v>
          </cell>
          <cell r="C5682">
            <v>1</v>
          </cell>
          <cell r="D5682" t="str">
            <v>UND</v>
          </cell>
          <cell r="E5682">
            <v>38.46</v>
          </cell>
          <cell r="F5682">
            <v>6.9227999999999996</v>
          </cell>
          <cell r="G5682">
            <v>38.46</v>
          </cell>
          <cell r="H5682">
            <v>6.92</v>
          </cell>
        </row>
        <row r="5683">
          <cell r="B5683" t="str">
            <v>Alambre #14 TW + 5% desp.</v>
          </cell>
          <cell r="C5683">
            <v>52.5</v>
          </cell>
          <cell r="D5683" t="str">
            <v>PIE</v>
          </cell>
          <cell r="E5683">
            <v>6.17</v>
          </cell>
          <cell r="F5683">
            <v>1.1106</v>
          </cell>
          <cell r="G5683">
            <v>323.93</v>
          </cell>
          <cell r="H5683">
            <v>58.31</v>
          </cell>
        </row>
        <row r="5684">
          <cell r="B5684" t="str">
            <v>Accesorio Tapa Botón de Timbre</v>
          </cell>
          <cell r="C5684">
            <v>1</v>
          </cell>
          <cell r="D5684" t="str">
            <v>UND</v>
          </cell>
          <cell r="E5684">
            <v>118.64</v>
          </cell>
          <cell r="F5684">
            <v>21.3552</v>
          </cell>
          <cell r="G5684">
            <v>118.64</v>
          </cell>
          <cell r="H5684">
            <v>21.36</v>
          </cell>
        </row>
        <row r="5685">
          <cell r="A5685" t="str">
            <v>ELECT068</v>
          </cell>
          <cell r="B5685" t="str">
            <v>Codo electrico PVC 1/2"</v>
          </cell>
          <cell r="C5685">
            <v>2</v>
          </cell>
          <cell r="D5685" t="str">
            <v>UND</v>
          </cell>
          <cell r="E5685">
            <v>12.71</v>
          </cell>
          <cell r="F5685">
            <v>2.2878000000000003</v>
          </cell>
          <cell r="G5685">
            <v>25.42</v>
          </cell>
          <cell r="H5685">
            <v>4.58</v>
          </cell>
        </row>
        <row r="5686">
          <cell r="B5686" t="str">
            <v>Cinta adhesiva "3M" (rollo)</v>
          </cell>
          <cell r="C5686">
            <v>0.05</v>
          </cell>
          <cell r="D5686" t="str">
            <v>UND</v>
          </cell>
          <cell r="E5686">
            <v>338.98</v>
          </cell>
          <cell r="F5686">
            <v>61.016400000000004</v>
          </cell>
          <cell r="G5686">
            <v>16.95</v>
          </cell>
          <cell r="H5686">
            <v>3.05</v>
          </cell>
        </row>
        <row r="5687">
          <cell r="A5687" t="str">
            <v>CE-PVC-01</v>
          </cell>
          <cell r="B5687" t="str">
            <v xml:space="preserve">Cemento PVC + 30% desp. </v>
          </cell>
          <cell r="C5687">
            <v>1.2500000000000001E-2</v>
          </cell>
          <cell r="D5687" t="str">
            <v>UND</v>
          </cell>
          <cell r="E5687">
            <v>691.69491525423734</v>
          </cell>
          <cell r="F5687">
            <v>124.50508474576272</v>
          </cell>
          <cell r="G5687">
            <v>8.65</v>
          </cell>
          <cell r="H5687">
            <v>1.56</v>
          </cell>
        </row>
        <row r="5688">
          <cell r="B5688" t="str">
            <v>Mano de obra</v>
          </cell>
        </row>
        <row r="5689">
          <cell r="B5689" t="str">
            <v>Mano de obra Botón de Timbre</v>
          </cell>
          <cell r="C5689">
            <v>1</v>
          </cell>
          <cell r="D5689" t="str">
            <v>UND</v>
          </cell>
          <cell r="E5689">
            <v>714.47</v>
          </cell>
          <cell r="F5689">
            <v>0</v>
          </cell>
          <cell r="G5689">
            <v>714.47</v>
          </cell>
          <cell r="H5689">
            <v>0</v>
          </cell>
        </row>
        <row r="5690">
          <cell r="B5690" t="str">
            <v>Gastos indirectos contratistas eléctricos</v>
          </cell>
          <cell r="C5690">
            <v>20</v>
          </cell>
          <cell r="D5690" t="str">
            <v>%</v>
          </cell>
          <cell r="E5690">
            <v>289.31</v>
          </cell>
          <cell r="F5690">
            <v>0</v>
          </cell>
          <cell r="G5690">
            <v>289.31</v>
          </cell>
          <cell r="H5690">
            <v>0</v>
          </cell>
        </row>
        <row r="5691">
          <cell r="B5691" t="str">
            <v>Total/UND</v>
          </cell>
          <cell r="G5691">
            <v>1625</v>
          </cell>
          <cell r="H5691">
            <v>111.83</v>
          </cell>
          <cell r="I5691">
            <v>1736.83</v>
          </cell>
        </row>
        <row r="5693">
          <cell r="A5693">
            <v>117.12000000000006</v>
          </cell>
          <cell r="B5693" t="str">
            <v>PANEL DISTRIBUCION 2 ESPACIOS</v>
          </cell>
          <cell r="C5693">
            <v>1</v>
          </cell>
          <cell r="D5693" t="str">
            <v>UND</v>
          </cell>
          <cell r="G5693">
            <v>2731.1900000000005</v>
          </cell>
          <cell r="H5693">
            <v>201.51</v>
          </cell>
          <cell r="I5693">
            <v>2932.7000000000007</v>
          </cell>
        </row>
        <row r="5694">
          <cell r="B5694" t="str">
            <v>Panel Distribución 2 Espacios</v>
          </cell>
        </row>
        <row r="5695">
          <cell r="B5695" t="str">
            <v>Volumen Análisis</v>
          </cell>
          <cell r="C5695">
            <v>1</v>
          </cell>
          <cell r="D5695" t="str">
            <v>UND</v>
          </cell>
        </row>
        <row r="5696">
          <cell r="B5696" t="str">
            <v>Materiales y Equipos</v>
          </cell>
        </row>
        <row r="5697">
          <cell r="B5697" t="str">
            <v>Breakers 15 A.</v>
          </cell>
          <cell r="C5697">
            <v>2</v>
          </cell>
          <cell r="D5697" t="str">
            <v>UND</v>
          </cell>
          <cell r="E5697">
            <v>216.95</v>
          </cell>
          <cell r="F5697">
            <v>39.050999999999995</v>
          </cell>
          <cell r="G5697">
            <v>433.9</v>
          </cell>
          <cell r="H5697">
            <v>78.099999999999994</v>
          </cell>
        </row>
        <row r="5698">
          <cell r="B5698" t="str">
            <v>Panel Distribución 2 Espacios</v>
          </cell>
          <cell r="C5698">
            <v>1</v>
          </cell>
          <cell r="D5698" t="str">
            <v>UND</v>
          </cell>
          <cell r="E5698">
            <v>685.59</v>
          </cell>
          <cell r="F5698">
            <v>123.4062</v>
          </cell>
          <cell r="G5698">
            <v>685.59</v>
          </cell>
          <cell r="H5698">
            <v>123.41</v>
          </cell>
        </row>
        <row r="5699">
          <cell r="B5699" t="str">
            <v>Mano de obra</v>
          </cell>
        </row>
        <row r="5700">
          <cell r="B5700" t="str">
            <v>Mano de obra  hueco y posicionamiento panel</v>
          </cell>
          <cell r="C5700">
            <v>1</v>
          </cell>
          <cell r="D5700" t="str">
            <v>UND</v>
          </cell>
          <cell r="E5700">
            <v>856.12</v>
          </cell>
          <cell r="F5700">
            <v>0</v>
          </cell>
          <cell r="G5700">
            <v>856.12</v>
          </cell>
          <cell r="H5700">
            <v>0</v>
          </cell>
        </row>
        <row r="5701">
          <cell r="B5701" t="str">
            <v>Mano de obra instalación Breakers</v>
          </cell>
          <cell r="C5701">
            <v>2</v>
          </cell>
          <cell r="D5701" t="str">
            <v>UND</v>
          </cell>
          <cell r="E5701">
            <v>133.4</v>
          </cell>
          <cell r="F5701">
            <v>0</v>
          </cell>
          <cell r="G5701">
            <v>266.8</v>
          </cell>
          <cell r="H5701">
            <v>0</v>
          </cell>
        </row>
        <row r="5702">
          <cell r="B5702" t="str">
            <v>Gastos indirectos contratistas eléctricos</v>
          </cell>
          <cell r="C5702">
            <v>20</v>
          </cell>
          <cell r="D5702" t="str">
            <v>%</v>
          </cell>
          <cell r="E5702">
            <v>488.78</v>
          </cell>
          <cell r="F5702">
            <v>0</v>
          </cell>
          <cell r="G5702">
            <v>488.78</v>
          </cell>
          <cell r="H5702">
            <v>0</v>
          </cell>
        </row>
        <row r="5703">
          <cell r="B5703" t="str">
            <v>Total/UND</v>
          </cell>
          <cell r="G5703">
            <v>2731.1900000000005</v>
          </cell>
          <cell r="H5703">
            <v>201.51</v>
          </cell>
          <cell r="I5703">
            <v>2932.7000000000007</v>
          </cell>
        </row>
        <row r="5705">
          <cell r="A5705">
            <v>117.13000000000007</v>
          </cell>
          <cell r="B5705" t="str">
            <v xml:space="preserve">PANEL DISTRIBUCION 4 ESPACIOS </v>
          </cell>
          <cell r="C5705">
            <v>1</v>
          </cell>
          <cell r="D5705" t="str">
            <v>UND</v>
          </cell>
          <cell r="G5705">
            <v>3947.2599999999998</v>
          </cell>
          <cell r="H5705">
            <v>324.76</v>
          </cell>
          <cell r="I5705">
            <v>4272.0199999999995</v>
          </cell>
        </row>
        <row r="5706">
          <cell r="B5706" t="str">
            <v>Panel Distribución 4 Espacios</v>
          </cell>
        </row>
        <row r="5707">
          <cell r="B5707" t="str">
            <v>Volumen Análisis</v>
          </cell>
          <cell r="C5707">
            <v>1</v>
          </cell>
          <cell r="D5707" t="str">
            <v>UND</v>
          </cell>
        </row>
        <row r="5708">
          <cell r="B5708" t="str">
            <v>Materiales y Equipos</v>
          </cell>
        </row>
        <row r="5709">
          <cell r="B5709" t="str">
            <v>Breakers 15 A.</v>
          </cell>
          <cell r="C5709">
            <v>4</v>
          </cell>
          <cell r="D5709" t="str">
            <v>UND</v>
          </cell>
          <cell r="E5709">
            <v>216.95</v>
          </cell>
          <cell r="F5709">
            <v>39.050999999999995</v>
          </cell>
          <cell r="G5709">
            <v>867.8</v>
          </cell>
          <cell r="H5709">
            <v>156.19999999999999</v>
          </cell>
        </row>
        <row r="5710">
          <cell r="B5710" t="str">
            <v>Panel Distribución 4 Espacios</v>
          </cell>
          <cell r="C5710">
            <v>1</v>
          </cell>
          <cell r="D5710" t="str">
            <v>UND</v>
          </cell>
          <cell r="E5710">
            <v>936.44</v>
          </cell>
          <cell r="F5710">
            <v>168.5592</v>
          </cell>
          <cell r="G5710">
            <v>936.44</v>
          </cell>
          <cell r="H5710">
            <v>168.56</v>
          </cell>
        </row>
        <row r="5711">
          <cell r="B5711" t="str">
            <v>Mano de obra</v>
          </cell>
        </row>
        <row r="5712">
          <cell r="B5712" t="str">
            <v>Mano de obra  hueco y posicionamiento panel</v>
          </cell>
          <cell r="C5712">
            <v>1</v>
          </cell>
          <cell r="D5712" t="str">
            <v>UND</v>
          </cell>
          <cell r="E5712">
            <v>897.42</v>
          </cell>
          <cell r="F5712">
            <v>0</v>
          </cell>
          <cell r="G5712">
            <v>897.42</v>
          </cell>
          <cell r="H5712">
            <v>0</v>
          </cell>
        </row>
        <row r="5713">
          <cell r="B5713" t="str">
            <v>Mano de obra instalación Breakers</v>
          </cell>
          <cell r="C5713">
            <v>4</v>
          </cell>
          <cell r="D5713" t="str">
            <v>UND</v>
          </cell>
          <cell r="E5713">
            <v>133.4</v>
          </cell>
          <cell r="F5713">
            <v>0</v>
          </cell>
          <cell r="G5713">
            <v>533.6</v>
          </cell>
          <cell r="H5713">
            <v>0</v>
          </cell>
        </row>
        <row r="5714">
          <cell r="B5714" t="str">
            <v>Gastos indirectos contratistas eléctricos</v>
          </cell>
          <cell r="C5714">
            <v>20</v>
          </cell>
          <cell r="D5714" t="str">
            <v>%</v>
          </cell>
          <cell r="E5714">
            <v>712</v>
          </cell>
          <cell r="F5714">
            <v>0</v>
          </cell>
          <cell r="G5714">
            <v>712</v>
          </cell>
          <cell r="H5714">
            <v>0</v>
          </cell>
        </row>
        <row r="5715">
          <cell r="B5715" t="str">
            <v>Total/UND</v>
          </cell>
          <cell r="G5715">
            <v>3947.2599999999998</v>
          </cell>
          <cell r="H5715">
            <v>324.76</v>
          </cell>
          <cell r="I5715">
            <v>4272.0199999999995</v>
          </cell>
        </row>
        <row r="5717">
          <cell r="A5717">
            <v>117.14000000000007</v>
          </cell>
          <cell r="B5717" t="str">
            <v>PANEL DISTRIBUCION 6 ESPACIOS</v>
          </cell>
          <cell r="C5717">
            <v>1</v>
          </cell>
          <cell r="D5717" t="str">
            <v>UND</v>
          </cell>
          <cell r="G5717">
            <v>4468.54</v>
          </cell>
          <cell r="H5717">
            <v>509.73</v>
          </cell>
          <cell r="I5717">
            <v>4978.2700000000004</v>
          </cell>
        </row>
        <row r="5718">
          <cell r="B5718" t="str">
            <v xml:space="preserve">Panel Distribución 6 Espacios </v>
          </cell>
        </row>
        <row r="5719">
          <cell r="B5719" t="str">
            <v>Volumen Análisis</v>
          </cell>
          <cell r="C5719">
            <v>1</v>
          </cell>
          <cell r="D5719" t="str">
            <v>UND</v>
          </cell>
        </row>
        <row r="5720">
          <cell r="B5720" t="str">
            <v>Materiales y Equipos</v>
          </cell>
        </row>
        <row r="5721">
          <cell r="B5721" t="str">
            <v>Breakers 15 A.</v>
          </cell>
          <cell r="C5721">
            <v>6</v>
          </cell>
          <cell r="D5721" t="str">
            <v>UND</v>
          </cell>
          <cell r="E5721">
            <v>216.95</v>
          </cell>
          <cell r="F5721">
            <v>39.050999999999995</v>
          </cell>
          <cell r="G5721">
            <v>1301.7</v>
          </cell>
          <cell r="H5721">
            <v>234.31</v>
          </cell>
        </row>
        <row r="5722">
          <cell r="B5722" t="str">
            <v>Panel Distribución 6 Espacios</v>
          </cell>
          <cell r="C5722">
            <v>1</v>
          </cell>
          <cell r="D5722" t="str">
            <v>UND</v>
          </cell>
          <cell r="E5722">
            <v>1530.13</v>
          </cell>
          <cell r="F5722">
            <v>275.42340000000002</v>
          </cell>
          <cell r="G5722">
            <v>1530.13</v>
          </cell>
          <cell r="H5722">
            <v>275.42</v>
          </cell>
        </row>
        <row r="5723">
          <cell r="B5723" t="str">
            <v>Mano de obra</v>
          </cell>
        </row>
        <row r="5724">
          <cell r="B5724" t="str">
            <v>Mano de obra  hueco y posicionamiento panel</v>
          </cell>
          <cell r="C5724">
            <v>1</v>
          </cell>
          <cell r="D5724" t="str">
            <v>UND</v>
          </cell>
          <cell r="E5724">
            <v>6.6016949152542379</v>
          </cell>
          <cell r="F5724">
            <v>0</v>
          </cell>
          <cell r="G5724">
            <v>6.6</v>
          </cell>
          <cell r="H5724">
            <v>0</v>
          </cell>
        </row>
        <row r="5725">
          <cell r="B5725" t="str">
            <v>Mano de obra instalación Breakers</v>
          </cell>
          <cell r="C5725">
            <v>6</v>
          </cell>
          <cell r="D5725" t="str">
            <v>UND</v>
          </cell>
          <cell r="E5725">
            <v>133.4</v>
          </cell>
          <cell r="F5725">
            <v>0</v>
          </cell>
          <cell r="G5725">
            <v>800.4</v>
          </cell>
          <cell r="H5725">
            <v>0</v>
          </cell>
        </row>
        <row r="5726">
          <cell r="B5726" t="str">
            <v>Gastos indirectos contratistas eléctricos</v>
          </cell>
          <cell r="C5726">
            <v>20</v>
          </cell>
          <cell r="D5726" t="str">
            <v>%</v>
          </cell>
          <cell r="E5726">
            <v>829.71</v>
          </cell>
          <cell r="F5726">
            <v>0</v>
          </cell>
          <cell r="G5726">
            <v>829.71</v>
          </cell>
          <cell r="H5726">
            <v>0</v>
          </cell>
        </row>
        <row r="5727">
          <cell r="B5727" t="str">
            <v>Total/UND</v>
          </cell>
          <cell r="G5727">
            <v>4468.54</v>
          </cell>
          <cell r="H5727">
            <v>509.73</v>
          </cell>
          <cell r="I5727">
            <v>4978.2700000000004</v>
          </cell>
        </row>
        <row r="5729">
          <cell r="A5729">
            <v>117.15000000000008</v>
          </cell>
          <cell r="B5729" t="str">
            <v>PANEL DISTRIBUCION 8 ESPACIOS</v>
          </cell>
          <cell r="C5729">
            <v>1</v>
          </cell>
          <cell r="D5729" t="str">
            <v>UND</v>
          </cell>
          <cell r="G5729">
            <v>6889.8899999999994</v>
          </cell>
          <cell r="H5729">
            <v>643.28</v>
          </cell>
          <cell r="I5729">
            <v>7533.1699999999992</v>
          </cell>
        </row>
        <row r="5730">
          <cell r="B5730" t="str">
            <v xml:space="preserve">Panel Distribución 8 Espacios </v>
          </cell>
        </row>
        <row r="5731">
          <cell r="B5731" t="str">
            <v>Volumen Análisis</v>
          </cell>
          <cell r="C5731">
            <v>1</v>
          </cell>
          <cell r="D5731" t="str">
            <v>UND</v>
          </cell>
        </row>
        <row r="5732">
          <cell r="B5732" t="str">
            <v>Materiales y Equipos</v>
          </cell>
        </row>
        <row r="5733">
          <cell r="B5733" t="str">
            <v>Breakers 15 y 20 A.</v>
          </cell>
          <cell r="C5733">
            <v>8</v>
          </cell>
          <cell r="D5733" t="str">
            <v>UND</v>
          </cell>
          <cell r="E5733">
            <v>216.95</v>
          </cell>
          <cell r="F5733">
            <v>39.050999999999995</v>
          </cell>
          <cell r="G5733">
            <v>1735.6</v>
          </cell>
          <cell r="H5733">
            <v>312.41000000000003</v>
          </cell>
        </row>
        <row r="5734">
          <cell r="B5734" t="str">
            <v>Panel Distribución 8 Espacios</v>
          </cell>
          <cell r="C5734">
            <v>1</v>
          </cell>
          <cell r="D5734" t="str">
            <v>UND</v>
          </cell>
          <cell r="E5734">
            <v>1838.14</v>
          </cell>
          <cell r="F5734">
            <v>330.86520000000002</v>
          </cell>
          <cell r="G5734">
            <v>1838.14</v>
          </cell>
          <cell r="H5734">
            <v>330.87</v>
          </cell>
        </row>
        <row r="5735">
          <cell r="B5735" t="str">
            <v>Mano de obra</v>
          </cell>
        </row>
        <row r="5736">
          <cell r="B5736" t="str">
            <v>Mano de obra  hueco y posicionamiento panel</v>
          </cell>
          <cell r="C5736">
            <v>1</v>
          </cell>
          <cell r="D5736" t="str">
            <v>UND</v>
          </cell>
          <cell r="E5736">
            <v>993.42</v>
          </cell>
          <cell r="F5736">
            <v>0</v>
          </cell>
          <cell r="G5736">
            <v>993.42</v>
          </cell>
          <cell r="H5736">
            <v>0</v>
          </cell>
        </row>
        <row r="5737">
          <cell r="B5737" t="str">
            <v>Mano de obra instalación Breakers</v>
          </cell>
          <cell r="C5737">
            <v>8</v>
          </cell>
          <cell r="D5737" t="str">
            <v>UND</v>
          </cell>
          <cell r="E5737">
            <v>133.4</v>
          </cell>
          <cell r="F5737">
            <v>0</v>
          </cell>
          <cell r="G5737">
            <v>1067.2</v>
          </cell>
          <cell r="H5737">
            <v>0</v>
          </cell>
        </row>
        <row r="5738">
          <cell r="B5738" t="str">
            <v>Gastos indirectos contratistas eléctricos</v>
          </cell>
          <cell r="C5738">
            <v>20</v>
          </cell>
          <cell r="D5738" t="str">
            <v>%</v>
          </cell>
          <cell r="E5738">
            <v>1255.53</v>
          </cell>
          <cell r="F5738">
            <v>0</v>
          </cell>
          <cell r="G5738">
            <v>1255.53</v>
          </cell>
          <cell r="H5738">
            <v>0</v>
          </cell>
        </row>
        <row r="5739">
          <cell r="B5739" t="str">
            <v>Total/UND</v>
          </cell>
          <cell r="G5739">
            <v>6889.8899999999994</v>
          </cell>
          <cell r="H5739">
            <v>643.28</v>
          </cell>
          <cell r="I5739">
            <v>7533.1699999999992</v>
          </cell>
        </row>
        <row r="5741">
          <cell r="A5741">
            <v>117.15100000000008</v>
          </cell>
          <cell r="B5741" t="str">
            <v>PANEL DISTRIBUCION 12 ESPACIOS</v>
          </cell>
          <cell r="C5741">
            <v>1</v>
          </cell>
          <cell r="D5741" t="str">
            <v>UND</v>
          </cell>
          <cell r="G5741">
            <v>11217.16</v>
          </cell>
          <cell r="H5741">
            <v>1261.06</v>
          </cell>
          <cell r="I5741">
            <v>12478.22</v>
          </cell>
        </row>
        <row r="5742">
          <cell r="B5742" t="str">
            <v>Panel Distribución 12 Espacios</v>
          </cell>
        </row>
        <row r="5743">
          <cell r="B5743" t="str">
            <v>Volumen Análisis</v>
          </cell>
          <cell r="C5743">
            <v>1</v>
          </cell>
          <cell r="D5743" t="str">
            <v>UND</v>
          </cell>
        </row>
        <row r="5744">
          <cell r="B5744" t="str">
            <v>Materiales y Equipos</v>
          </cell>
        </row>
        <row r="5745">
          <cell r="A5745" t="str">
            <v>ELECT049</v>
          </cell>
          <cell r="B5745" t="str">
            <v>Breakers 15 y 20 A.</v>
          </cell>
          <cell r="C5745">
            <v>12</v>
          </cell>
          <cell r="D5745" t="str">
            <v>UND</v>
          </cell>
          <cell r="E5745">
            <v>385</v>
          </cell>
          <cell r="F5745">
            <v>69.3</v>
          </cell>
          <cell r="G5745">
            <v>4620</v>
          </cell>
          <cell r="H5745">
            <v>831.6</v>
          </cell>
        </row>
        <row r="5746">
          <cell r="A5746" t="str">
            <v>ELECT120</v>
          </cell>
          <cell r="B5746" t="str">
            <v>Panel Distribución 12 Espacios</v>
          </cell>
          <cell r="C5746">
            <v>1</v>
          </cell>
          <cell r="D5746" t="str">
            <v>UND</v>
          </cell>
          <cell r="E5746">
            <v>2385.9110000000001</v>
          </cell>
          <cell r="F5746">
            <v>429.46397999999999</v>
          </cell>
          <cell r="G5746">
            <v>2385.91</v>
          </cell>
          <cell r="H5746">
            <v>429.46</v>
          </cell>
        </row>
        <row r="5747">
          <cell r="B5747" t="str">
            <v>Mano de obra</v>
          </cell>
        </row>
        <row r="5748">
          <cell r="B5748" t="str">
            <v>Mano de obra  hueco y posicionamiento panel</v>
          </cell>
          <cell r="C5748">
            <v>1</v>
          </cell>
          <cell r="D5748" t="str">
            <v>UND</v>
          </cell>
          <cell r="E5748">
            <v>1035.07</v>
          </cell>
          <cell r="F5748">
            <v>0</v>
          </cell>
          <cell r="G5748">
            <v>1035.07</v>
          </cell>
          <cell r="H5748">
            <v>0</v>
          </cell>
        </row>
        <row r="5749">
          <cell r="B5749" t="str">
            <v>Mano de obra instalación Breakers</v>
          </cell>
          <cell r="C5749">
            <v>12</v>
          </cell>
          <cell r="D5749" t="str">
            <v>UND</v>
          </cell>
          <cell r="E5749">
            <v>133.4</v>
          </cell>
          <cell r="F5749">
            <v>0</v>
          </cell>
          <cell r="G5749">
            <v>1600.8</v>
          </cell>
          <cell r="H5749">
            <v>0</v>
          </cell>
        </row>
        <row r="5750">
          <cell r="B5750" t="str">
            <v>Gastos indirectos contratistas eléctricos</v>
          </cell>
          <cell r="C5750">
            <v>20</v>
          </cell>
          <cell r="D5750" t="str">
            <v>%</v>
          </cell>
          <cell r="E5750">
            <v>1575.38</v>
          </cell>
          <cell r="F5750">
            <v>0</v>
          </cell>
          <cell r="G5750">
            <v>1575.38</v>
          </cell>
          <cell r="H5750">
            <v>0</v>
          </cell>
        </row>
        <row r="5751">
          <cell r="B5751" t="str">
            <v>Total/UND</v>
          </cell>
          <cell r="G5751">
            <v>11217.16</v>
          </cell>
          <cell r="H5751">
            <v>1261.06</v>
          </cell>
          <cell r="I5751">
            <v>12478.22</v>
          </cell>
        </row>
        <row r="5753">
          <cell r="A5753">
            <v>117.16000000000008</v>
          </cell>
          <cell r="B5753" t="str">
            <v>PANEL DISTRIBUCION 16 ESPACIOS</v>
          </cell>
          <cell r="C5753">
            <v>1</v>
          </cell>
          <cell r="D5753" t="str">
            <v/>
          </cell>
          <cell r="G5753">
            <v>10629.71</v>
          </cell>
          <cell r="H5753">
            <v>955.69</v>
          </cell>
          <cell r="I5753">
            <v>11585.4</v>
          </cell>
        </row>
        <row r="5754">
          <cell r="B5754" t="str">
            <v>Panel Distribución 16 Espacios</v>
          </cell>
        </row>
        <row r="5755">
          <cell r="B5755" t="str">
            <v>Volumen Análisis</v>
          </cell>
          <cell r="C5755">
            <v>1</v>
          </cell>
          <cell r="D5755" t="str">
            <v>UND</v>
          </cell>
        </row>
        <row r="5756">
          <cell r="B5756" t="str">
            <v>Materiales y Equipos</v>
          </cell>
        </row>
        <row r="5757">
          <cell r="B5757" t="str">
            <v>Breakers 15 y 20 A.</v>
          </cell>
          <cell r="C5757">
            <v>16</v>
          </cell>
          <cell r="D5757" t="str">
            <v>UND</v>
          </cell>
          <cell r="E5757">
            <v>216.95</v>
          </cell>
          <cell r="F5757">
            <v>39.050999999999995</v>
          </cell>
          <cell r="G5757">
            <v>3471.2</v>
          </cell>
          <cell r="H5757">
            <v>624.82000000000005</v>
          </cell>
        </row>
        <row r="5758">
          <cell r="B5758" t="str">
            <v>Panel Distribución 16 Espacios</v>
          </cell>
          <cell r="C5758">
            <v>1</v>
          </cell>
          <cell r="D5758" t="str">
            <v>UND</v>
          </cell>
          <cell r="E5758">
            <v>1838.14</v>
          </cell>
          <cell r="F5758">
            <v>330.86520000000002</v>
          </cell>
          <cell r="G5758">
            <v>1838.14</v>
          </cell>
          <cell r="H5758">
            <v>330.87</v>
          </cell>
        </row>
        <row r="5759">
          <cell r="B5759" t="str">
            <v>Mano de obra</v>
          </cell>
        </row>
        <row r="5760">
          <cell r="B5760" t="str">
            <v>Mano de obra  hueco y posicionamiento panel</v>
          </cell>
          <cell r="C5760">
            <v>1</v>
          </cell>
          <cell r="D5760" t="str">
            <v>UND</v>
          </cell>
          <cell r="E5760">
            <v>1255.07</v>
          </cell>
          <cell r="F5760">
            <v>0</v>
          </cell>
          <cell r="G5760">
            <v>1255.07</v>
          </cell>
          <cell r="H5760">
            <v>0</v>
          </cell>
        </row>
        <row r="5761">
          <cell r="B5761" t="str">
            <v>Mano de obra instalación Breakers</v>
          </cell>
          <cell r="C5761">
            <v>16</v>
          </cell>
          <cell r="D5761" t="str">
            <v>UND</v>
          </cell>
          <cell r="E5761">
            <v>133.4</v>
          </cell>
          <cell r="F5761">
            <v>0</v>
          </cell>
          <cell r="G5761">
            <v>2134.4</v>
          </cell>
          <cell r="H5761">
            <v>0</v>
          </cell>
        </row>
        <row r="5762">
          <cell r="B5762" t="str">
            <v>Gastos indirectos contratistas eléctricos</v>
          </cell>
          <cell r="C5762">
            <v>20</v>
          </cell>
          <cell r="D5762" t="str">
            <v>%</v>
          </cell>
          <cell r="E5762">
            <v>1930.9</v>
          </cell>
          <cell r="F5762">
            <v>0</v>
          </cell>
          <cell r="G5762">
            <v>1930.9</v>
          </cell>
          <cell r="H5762">
            <v>0</v>
          </cell>
        </row>
        <row r="5763">
          <cell r="B5763" t="str">
            <v>Total/UND</v>
          </cell>
          <cell r="G5763">
            <v>10629.71</v>
          </cell>
          <cell r="H5763">
            <v>955.69</v>
          </cell>
          <cell r="I5763">
            <v>11585.4</v>
          </cell>
        </row>
        <row r="5765">
          <cell r="A5765">
            <v>117.17000000000009</v>
          </cell>
          <cell r="B5765" t="str">
            <v>PANEL DISTRIBUCION 24 ESPACIOS</v>
          </cell>
          <cell r="C5765">
            <v>1</v>
          </cell>
          <cell r="D5765" t="str">
            <v>UND</v>
          </cell>
          <cell r="G5765">
            <v>15531.41</v>
          </cell>
          <cell r="H5765">
            <v>1408.42</v>
          </cell>
          <cell r="I5765">
            <v>16939.830000000002</v>
          </cell>
        </row>
        <row r="5766">
          <cell r="B5766" t="str">
            <v xml:space="preserve">Panel Distribución 24 Espacios </v>
          </cell>
        </row>
        <row r="5767">
          <cell r="B5767" t="str">
            <v>Volumen Análisis</v>
          </cell>
          <cell r="C5767">
            <v>1</v>
          </cell>
          <cell r="D5767" t="str">
            <v>UND</v>
          </cell>
        </row>
        <row r="5768">
          <cell r="B5768" t="str">
            <v>Materiales y Equipos</v>
          </cell>
        </row>
        <row r="5769">
          <cell r="B5769" t="str">
            <v>Breakers 15 y 20 A.</v>
          </cell>
          <cell r="C5769">
            <v>24</v>
          </cell>
          <cell r="D5769" t="str">
            <v>UND</v>
          </cell>
          <cell r="E5769">
            <v>216.95</v>
          </cell>
          <cell r="F5769">
            <v>39.050999999999995</v>
          </cell>
          <cell r="G5769">
            <v>5206.8</v>
          </cell>
          <cell r="H5769">
            <v>937.22</v>
          </cell>
        </row>
        <row r="5770">
          <cell r="B5770" t="str">
            <v>Panel Distribución 24 Espacios</v>
          </cell>
          <cell r="C5770">
            <v>1</v>
          </cell>
          <cell r="D5770" t="str">
            <v>UND</v>
          </cell>
          <cell r="E5770">
            <v>2617.8000000000002</v>
          </cell>
          <cell r="F5770">
            <v>471.20400000000001</v>
          </cell>
          <cell r="G5770">
            <v>2617.8000000000002</v>
          </cell>
          <cell r="H5770">
            <v>471.2</v>
          </cell>
        </row>
        <row r="5771">
          <cell r="B5771" t="str">
            <v>Mano de obra</v>
          </cell>
        </row>
        <row r="5772">
          <cell r="B5772" t="str">
            <v>Mano de obra  hueco y posicionamiento panel</v>
          </cell>
          <cell r="C5772">
            <v>1</v>
          </cell>
          <cell r="D5772" t="str">
            <v>UND</v>
          </cell>
          <cell r="E5772">
            <v>1681.91</v>
          </cell>
          <cell r="F5772">
            <v>0</v>
          </cell>
          <cell r="G5772">
            <v>1681.91</v>
          </cell>
          <cell r="H5772">
            <v>0</v>
          </cell>
        </row>
        <row r="5773">
          <cell r="B5773" t="str">
            <v>Mano de obra instalación Breakers</v>
          </cell>
          <cell r="C5773">
            <v>24</v>
          </cell>
          <cell r="D5773" t="str">
            <v>UND</v>
          </cell>
          <cell r="E5773">
            <v>133.4</v>
          </cell>
          <cell r="F5773">
            <v>0</v>
          </cell>
          <cell r="G5773">
            <v>3201.6</v>
          </cell>
          <cell r="H5773">
            <v>0</v>
          </cell>
        </row>
        <row r="5774">
          <cell r="B5774" t="str">
            <v>Gastos indirectos contratistas eléctricos</v>
          </cell>
          <cell r="C5774">
            <v>20</v>
          </cell>
          <cell r="D5774" t="str">
            <v>%</v>
          </cell>
          <cell r="E5774">
            <v>2823.3</v>
          </cell>
          <cell r="F5774">
            <v>0</v>
          </cell>
          <cell r="G5774">
            <v>2823.3</v>
          </cell>
          <cell r="H5774">
            <v>0</v>
          </cell>
        </row>
        <row r="5775">
          <cell r="B5775" t="str">
            <v>Total/UND</v>
          </cell>
          <cell r="G5775">
            <v>15531.41</v>
          </cell>
          <cell r="H5775">
            <v>1408.42</v>
          </cell>
          <cell r="I5775">
            <v>16939.830000000002</v>
          </cell>
        </row>
        <row r="5777">
          <cell r="A5777">
            <v>117.18000000000009</v>
          </cell>
          <cell r="B5777" t="str">
            <v>PANEL DISTRIBUCION 30 ESPACIOS</v>
          </cell>
          <cell r="C5777">
            <v>1</v>
          </cell>
          <cell r="D5777" t="str">
            <v>UND</v>
          </cell>
          <cell r="G5777">
            <v>17460.699999999997</v>
          </cell>
          <cell r="H5777">
            <v>1869.06</v>
          </cell>
          <cell r="I5777">
            <v>19329.759999999998</v>
          </cell>
        </row>
        <row r="5778">
          <cell r="B5778" t="str">
            <v>Panel Distribución30 Espacios</v>
          </cell>
        </row>
        <row r="5779">
          <cell r="B5779" t="str">
            <v>Volumen Análisis</v>
          </cell>
          <cell r="C5779">
            <v>1</v>
          </cell>
          <cell r="D5779" t="str">
            <v>UND</v>
          </cell>
        </row>
        <row r="5780">
          <cell r="B5780" t="str">
            <v>Materiales y Equipos</v>
          </cell>
        </row>
        <row r="5781">
          <cell r="B5781" t="str">
            <v>Breakers 20 A.</v>
          </cell>
          <cell r="C5781">
            <v>9</v>
          </cell>
          <cell r="D5781" t="str">
            <v>UND</v>
          </cell>
          <cell r="E5781">
            <v>216.95</v>
          </cell>
          <cell r="F5781">
            <v>39.050999999999995</v>
          </cell>
          <cell r="G5781">
            <v>1952.55</v>
          </cell>
          <cell r="H5781">
            <v>351.46</v>
          </cell>
        </row>
        <row r="5782">
          <cell r="B5782" t="str">
            <v>Breakers 30 A.</v>
          </cell>
          <cell r="C5782">
            <v>1</v>
          </cell>
          <cell r="D5782" t="str">
            <v>UND</v>
          </cell>
          <cell r="E5782">
            <v>639.83000000000004</v>
          </cell>
          <cell r="F5782">
            <v>115.1694</v>
          </cell>
          <cell r="G5782">
            <v>639.83000000000004</v>
          </cell>
          <cell r="H5782">
            <v>115.17</v>
          </cell>
        </row>
        <row r="5783">
          <cell r="B5783" t="str">
            <v>Breakers 60 A.</v>
          </cell>
          <cell r="C5783">
            <v>2</v>
          </cell>
          <cell r="D5783" t="str">
            <v>UND</v>
          </cell>
          <cell r="E5783">
            <v>783.9</v>
          </cell>
          <cell r="F5783">
            <v>141.102</v>
          </cell>
          <cell r="G5783">
            <v>1567.8</v>
          </cell>
          <cell r="H5783">
            <v>282.2</v>
          </cell>
        </row>
        <row r="5784">
          <cell r="A5784" t="str">
            <v>CE-PVC-01</v>
          </cell>
          <cell r="B5784" t="str">
            <v xml:space="preserve">Cemento PVC </v>
          </cell>
          <cell r="C5784">
            <v>5.0500000000000003E-2</v>
          </cell>
          <cell r="D5784" t="str">
            <v>UND</v>
          </cell>
          <cell r="E5784">
            <v>691.69491525423734</v>
          </cell>
          <cell r="F5784">
            <v>124.50508474576272</v>
          </cell>
          <cell r="G5784">
            <v>34.93</v>
          </cell>
          <cell r="H5784">
            <v>6.29</v>
          </cell>
        </row>
        <row r="5785">
          <cell r="A5785" t="str">
            <v>ELECT068</v>
          </cell>
          <cell r="B5785" t="str">
            <v>Codo electrico PVC 1/2"</v>
          </cell>
          <cell r="C5785">
            <v>6</v>
          </cell>
          <cell r="D5785" t="str">
            <v>UND</v>
          </cell>
          <cell r="E5785">
            <v>12.71</v>
          </cell>
          <cell r="F5785">
            <v>2.2878000000000003</v>
          </cell>
          <cell r="G5785">
            <v>76.260000000000005</v>
          </cell>
          <cell r="H5785">
            <v>13.73</v>
          </cell>
        </row>
        <row r="5786">
          <cell r="B5786" t="str">
            <v>Codos electrico PVC ¾".</v>
          </cell>
          <cell r="C5786">
            <v>6</v>
          </cell>
          <cell r="D5786" t="str">
            <v>UND</v>
          </cell>
          <cell r="E5786">
            <v>29.66</v>
          </cell>
          <cell r="F5786">
            <v>5.3388</v>
          </cell>
          <cell r="G5786">
            <v>177.96</v>
          </cell>
          <cell r="H5786">
            <v>32.03</v>
          </cell>
        </row>
        <row r="5787">
          <cell r="A5787">
            <v>112.01</v>
          </cell>
          <cell r="B5787" t="str">
            <v>Mortero 1:3 p/remendar para empotrar panel y tuberías</v>
          </cell>
          <cell r="C5787">
            <v>6.0000000000000012E-2</v>
          </cell>
          <cell r="D5787" t="str">
            <v>M3</v>
          </cell>
          <cell r="E5787">
            <v>6938.09</v>
          </cell>
          <cell r="F5787">
            <v>1164.28</v>
          </cell>
          <cell r="G5787">
            <v>416.29</v>
          </cell>
          <cell r="H5787">
            <v>69.86</v>
          </cell>
        </row>
        <row r="5788">
          <cell r="B5788" t="str">
            <v>Panel Distribución30 Espacios</v>
          </cell>
          <cell r="C5788">
            <v>1</v>
          </cell>
          <cell r="D5788" t="str">
            <v>UND</v>
          </cell>
          <cell r="E5788">
            <v>4723.7299999999996</v>
          </cell>
          <cell r="F5788">
            <v>850.27139999999986</v>
          </cell>
          <cell r="G5788">
            <v>4723.7299999999996</v>
          </cell>
          <cell r="H5788">
            <v>850.27</v>
          </cell>
        </row>
        <row r="5789">
          <cell r="B5789" t="str">
            <v>Tubo ½"x20' PVC SDR-26 + 15% desp.</v>
          </cell>
          <cell r="C5789">
            <v>13.799999999999999</v>
          </cell>
          <cell r="D5789" t="str">
            <v>UND</v>
          </cell>
          <cell r="E5789">
            <v>51.69</v>
          </cell>
          <cell r="F5789">
            <v>9.3041999999999998</v>
          </cell>
          <cell r="G5789">
            <v>713.32</v>
          </cell>
          <cell r="H5789">
            <v>128.4</v>
          </cell>
        </row>
        <row r="5790">
          <cell r="B5790" t="str">
            <v>Tubo ¾"x20' PVC SDR-26 + 15% desp.</v>
          </cell>
          <cell r="C5790">
            <v>1.1499999999999999</v>
          </cell>
          <cell r="D5790" t="str">
            <v>UND</v>
          </cell>
          <cell r="E5790">
            <v>94.92</v>
          </cell>
          <cell r="F5790">
            <v>17.085599999999999</v>
          </cell>
          <cell r="G5790">
            <v>109.16</v>
          </cell>
          <cell r="H5790">
            <v>19.649999999999999</v>
          </cell>
        </row>
        <row r="5791">
          <cell r="B5791" t="str">
            <v>Mano de obra</v>
          </cell>
        </row>
        <row r="5792">
          <cell r="B5792" t="str">
            <v>Mano de obra instalación Breakers</v>
          </cell>
          <cell r="C5792">
            <v>12</v>
          </cell>
          <cell r="D5792" t="str">
            <v>UND</v>
          </cell>
          <cell r="E5792">
            <v>133.4</v>
          </cell>
          <cell r="F5792">
            <v>0</v>
          </cell>
          <cell r="G5792">
            <v>1600.8</v>
          </cell>
          <cell r="H5792">
            <v>0</v>
          </cell>
        </row>
        <row r="5793">
          <cell r="B5793" t="str">
            <v>Mano de obra  hueco y posicionamiento panel</v>
          </cell>
          <cell r="C5793">
            <v>1</v>
          </cell>
          <cell r="D5793" t="str">
            <v>UND</v>
          </cell>
          <cell r="E5793">
            <v>2232.64</v>
          </cell>
          <cell r="F5793">
            <v>0</v>
          </cell>
          <cell r="G5793">
            <v>2232.64</v>
          </cell>
          <cell r="H5793">
            <v>0</v>
          </cell>
        </row>
        <row r="5794">
          <cell r="B5794" t="str">
            <v>Gastos indirectos contratistas eléctricos</v>
          </cell>
          <cell r="C5794">
            <v>20</v>
          </cell>
          <cell r="D5794" t="str">
            <v>%</v>
          </cell>
          <cell r="E5794">
            <v>3215.43</v>
          </cell>
          <cell r="F5794">
            <v>0</v>
          </cell>
          <cell r="G5794">
            <v>3215.43</v>
          </cell>
          <cell r="H5794">
            <v>0</v>
          </cell>
        </row>
        <row r="5795">
          <cell r="B5795" t="str">
            <v>Total/UND</v>
          </cell>
          <cell r="G5795">
            <v>17460.699999999997</v>
          </cell>
          <cell r="H5795">
            <v>1869.06</v>
          </cell>
          <cell r="I5795">
            <v>19329.759999999998</v>
          </cell>
        </row>
        <row r="5797">
          <cell r="A5797">
            <v>117.1900000000001</v>
          </cell>
          <cell r="B5797" t="str">
            <v>TRANSFORMADOR PADMOUNTED, 225 KVA</v>
          </cell>
          <cell r="C5797">
            <v>1</v>
          </cell>
          <cell r="D5797" t="str">
            <v>UND</v>
          </cell>
          <cell r="G5797">
            <v>478575.78</v>
          </cell>
          <cell r="H5797">
            <v>65130.879999999997</v>
          </cell>
          <cell r="I5797">
            <v>543706.66</v>
          </cell>
        </row>
        <row r="5798">
          <cell r="B5798" t="str">
            <v>Transformador PadMounted, 225 KVA</v>
          </cell>
        </row>
        <row r="5799">
          <cell r="B5799" t="str">
            <v>Volumen Análisis</v>
          </cell>
          <cell r="C5799">
            <v>1</v>
          </cell>
          <cell r="D5799" t="str">
            <v>UND</v>
          </cell>
        </row>
        <row r="5800">
          <cell r="B5800" t="str">
            <v>Materiales y Equipos</v>
          </cell>
        </row>
        <row r="5801">
          <cell r="B5801" t="str">
            <v>Base horm. 1:2:4, 3/8" @ 0.25 m, 1.50x1.20x0.20m</v>
          </cell>
          <cell r="C5801">
            <v>0.36</v>
          </cell>
          <cell r="D5801" t="str">
            <v>M3</v>
          </cell>
          <cell r="E5801">
            <v>12298.63</v>
          </cell>
          <cell r="F5801">
            <v>2213.7533999999996</v>
          </cell>
          <cell r="G5801">
            <v>4427.51</v>
          </cell>
          <cell r="H5801">
            <v>796.95</v>
          </cell>
        </row>
        <row r="5802">
          <cell r="B5802" t="str">
            <v>Tranformador 225 KVA, Pad-Mounted, 3ph, 7200, 120/208/240 v.</v>
          </cell>
          <cell r="C5802">
            <v>1</v>
          </cell>
          <cell r="D5802" t="str">
            <v>UND</v>
          </cell>
          <cell r="E5802">
            <v>352326</v>
          </cell>
          <cell r="F5802">
            <v>63418.68</v>
          </cell>
          <cell r="G5802">
            <v>352326</v>
          </cell>
          <cell r="H5802">
            <v>63418.68</v>
          </cell>
        </row>
        <row r="5803">
          <cell r="B5803" t="str">
            <v>Alquiler camión grúa 25 Ton. Manitex</v>
          </cell>
          <cell r="C5803">
            <v>2</v>
          </cell>
          <cell r="D5803" t="str">
            <v>HR</v>
          </cell>
          <cell r="E5803">
            <v>2542.37</v>
          </cell>
          <cell r="F5803">
            <v>457.62659999999994</v>
          </cell>
          <cell r="G5803">
            <v>5084.74</v>
          </cell>
          <cell r="H5803">
            <v>915.25</v>
          </cell>
        </row>
        <row r="5804">
          <cell r="B5804" t="str">
            <v>Fittings de instalación</v>
          </cell>
          <cell r="C5804">
            <v>2</v>
          </cell>
          <cell r="D5804" t="str">
            <v>%</v>
          </cell>
          <cell r="E5804">
            <v>8535.5300000000007</v>
          </cell>
          <cell r="F5804">
            <v>0</v>
          </cell>
          <cell r="G5804">
            <v>8535.5300000000007</v>
          </cell>
          <cell r="H5804">
            <v>0</v>
          </cell>
        </row>
        <row r="5805">
          <cell r="B5805" t="str">
            <v>Mano de obra</v>
          </cell>
        </row>
        <row r="5806">
          <cell r="B5806" t="str">
            <v>Mano de obra  instalación</v>
          </cell>
          <cell r="C5806">
            <v>1</v>
          </cell>
          <cell r="D5806" t="str">
            <v>UND</v>
          </cell>
          <cell r="E5806">
            <v>17616.3</v>
          </cell>
          <cell r="F5806">
            <v>0</v>
          </cell>
          <cell r="G5806">
            <v>17616.3</v>
          </cell>
          <cell r="H5806">
            <v>0</v>
          </cell>
        </row>
        <row r="5807">
          <cell r="B5807" t="str">
            <v>Gastos indirectos contratistas eléctricos</v>
          </cell>
          <cell r="C5807">
            <v>20</v>
          </cell>
          <cell r="D5807" t="str">
            <v>%</v>
          </cell>
          <cell r="E5807">
            <v>90585.7</v>
          </cell>
          <cell r="F5807">
            <v>0</v>
          </cell>
          <cell r="G5807">
            <v>90585.7</v>
          </cell>
          <cell r="H5807">
            <v>0</v>
          </cell>
        </row>
        <row r="5808">
          <cell r="B5808" t="str">
            <v>Total/UND</v>
          </cell>
          <cell r="G5808">
            <v>478575.78</v>
          </cell>
          <cell r="H5808">
            <v>65130.879999999997</v>
          </cell>
          <cell r="I5808">
            <v>543706.66</v>
          </cell>
        </row>
        <row r="5810">
          <cell r="A5810">
            <v>117.2000000000001</v>
          </cell>
          <cell r="B5810" t="str">
            <v>LUZ CENITAL EN EMT</v>
          </cell>
          <cell r="C5810">
            <v>1</v>
          </cell>
          <cell r="D5810" t="str">
            <v>UND</v>
          </cell>
          <cell r="G5810">
            <v>1883.56</v>
          </cell>
          <cell r="H5810">
            <v>149.68</v>
          </cell>
          <cell r="I5810">
            <v>2033.24</v>
          </cell>
        </row>
        <row r="5811">
          <cell r="B5811" t="str">
            <v>Luz Cenital EMT</v>
          </cell>
        </row>
        <row r="5812">
          <cell r="B5812" t="str">
            <v>Volumen Análisis</v>
          </cell>
          <cell r="C5812">
            <v>1</v>
          </cell>
          <cell r="D5812" t="str">
            <v>UND</v>
          </cell>
        </row>
        <row r="5813">
          <cell r="B5813" t="str">
            <v>Materiales y Equipos</v>
          </cell>
        </row>
        <row r="5814">
          <cell r="B5814" t="str">
            <v>Tubo EMT de 1/2" x 10 Pies</v>
          </cell>
          <cell r="C5814">
            <v>1.5</v>
          </cell>
          <cell r="D5814" t="str">
            <v>UND</v>
          </cell>
          <cell r="E5814">
            <v>130.38</v>
          </cell>
          <cell r="F5814">
            <v>23.468399999999999</v>
          </cell>
          <cell r="G5814">
            <v>195.57</v>
          </cell>
          <cell r="H5814">
            <v>35.200000000000003</v>
          </cell>
        </row>
        <row r="5815">
          <cell r="B5815" t="str">
            <v>Curva EMT 1/2"</v>
          </cell>
          <cell r="C5815">
            <v>1</v>
          </cell>
          <cell r="D5815" t="str">
            <v>UND</v>
          </cell>
          <cell r="E5815">
            <v>40.68</v>
          </cell>
          <cell r="F5815">
            <v>7.3224</v>
          </cell>
          <cell r="G5815">
            <v>40.68</v>
          </cell>
          <cell r="H5815">
            <v>7.32</v>
          </cell>
        </row>
        <row r="5816">
          <cell r="B5816" t="str">
            <v>Coupling EMT 1/2"</v>
          </cell>
          <cell r="C5816">
            <v>3</v>
          </cell>
          <cell r="D5816" t="str">
            <v>UND</v>
          </cell>
          <cell r="E5816">
            <v>8.59</v>
          </cell>
          <cell r="F5816">
            <v>1.5462</v>
          </cell>
          <cell r="G5816">
            <v>25.77</v>
          </cell>
          <cell r="H5816">
            <v>4.6399999999999997</v>
          </cell>
        </row>
        <row r="5817">
          <cell r="B5817" t="str">
            <v>Conector Recto EMT 1/2"</v>
          </cell>
          <cell r="C5817">
            <v>2</v>
          </cell>
          <cell r="D5817" t="str">
            <v>UND</v>
          </cell>
          <cell r="E5817">
            <v>12.7</v>
          </cell>
          <cell r="F5817">
            <v>2.2859999999999996</v>
          </cell>
          <cell r="G5817">
            <v>25.4</v>
          </cell>
          <cell r="H5817">
            <v>4.57</v>
          </cell>
        </row>
        <row r="5818">
          <cell r="B5818" t="str">
            <v>Caja octagonal 1/2"</v>
          </cell>
          <cell r="C5818">
            <v>1</v>
          </cell>
          <cell r="D5818" t="str">
            <v>UND</v>
          </cell>
          <cell r="E5818">
            <v>46.61</v>
          </cell>
          <cell r="F5818">
            <v>8.3897999999999993</v>
          </cell>
          <cell r="G5818">
            <v>46.61</v>
          </cell>
          <cell r="H5818">
            <v>8.39</v>
          </cell>
        </row>
        <row r="5819">
          <cell r="A5819" t="str">
            <v>ELECT010</v>
          </cell>
          <cell r="B5819" t="str">
            <v>Alambre #12 TW</v>
          </cell>
          <cell r="C5819">
            <v>45</v>
          </cell>
          <cell r="D5819" t="str">
            <v>PIE</v>
          </cell>
          <cell r="E5819">
            <v>8.56</v>
          </cell>
          <cell r="F5819">
            <v>1.5407999999999999</v>
          </cell>
          <cell r="G5819">
            <v>385.2</v>
          </cell>
          <cell r="H5819">
            <v>69.34</v>
          </cell>
        </row>
        <row r="5820">
          <cell r="B5820" t="str">
            <v>Roseta de porcelana</v>
          </cell>
          <cell r="C5820">
            <v>1</v>
          </cell>
          <cell r="D5820" t="str">
            <v>UND</v>
          </cell>
          <cell r="E5820">
            <v>67.8</v>
          </cell>
          <cell r="F5820">
            <v>12.203999999999999</v>
          </cell>
          <cell r="G5820">
            <v>67.8</v>
          </cell>
          <cell r="H5820">
            <v>12.2</v>
          </cell>
        </row>
        <row r="5821">
          <cell r="A5821" t="str">
            <v>ELECT067</v>
          </cell>
          <cell r="B5821" t="str">
            <v>Cinta adhesiva eléctrica 3M (rollo)</v>
          </cell>
          <cell r="C5821">
            <v>0.05</v>
          </cell>
          <cell r="D5821" t="str">
            <v>UND</v>
          </cell>
          <cell r="E5821">
            <v>338.98</v>
          </cell>
          <cell r="F5821">
            <v>61.016400000000004</v>
          </cell>
          <cell r="G5821">
            <v>16.95</v>
          </cell>
          <cell r="H5821">
            <v>3.05</v>
          </cell>
        </row>
        <row r="5822">
          <cell r="B5822" t="str">
            <v>Abrazadera 1/2"</v>
          </cell>
          <cell r="C5822">
            <v>4</v>
          </cell>
          <cell r="D5822" t="str">
            <v>UND</v>
          </cell>
          <cell r="E5822">
            <v>2.73</v>
          </cell>
          <cell r="F5822">
            <v>0.4914</v>
          </cell>
          <cell r="G5822">
            <v>10.92</v>
          </cell>
          <cell r="H5822">
            <v>1.97</v>
          </cell>
        </row>
        <row r="5823">
          <cell r="B5823" t="str">
            <v>Tarugo Azul con tornillo</v>
          </cell>
          <cell r="C5823">
            <v>7</v>
          </cell>
          <cell r="D5823" t="str">
            <v>UND</v>
          </cell>
          <cell r="E5823">
            <v>2.38</v>
          </cell>
          <cell r="F5823">
            <v>0.42839999999999995</v>
          </cell>
          <cell r="G5823">
            <v>16.66</v>
          </cell>
          <cell r="H5823">
            <v>3</v>
          </cell>
        </row>
        <row r="5824">
          <cell r="B5824" t="str">
            <v>Mano de obra</v>
          </cell>
        </row>
        <row r="5825">
          <cell r="B5825" t="str">
            <v>Mano de obra</v>
          </cell>
          <cell r="C5825">
            <v>1</v>
          </cell>
          <cell r="D5825" t="str">
            <v>UND</v>
          </cell>
          <cell r="E5825">
            <v>713.13</v>
          </cell>
          <cell r="F5825">
            <v>0</v>
          </cell>
          <cell r="G5825">
            <v>713.13</v>
          </cell>
          <cell r="H5825">
            <v>0</v>
          </cell>
        </row>
        <row r="5826">
          <cell r="B5826" t="str">
            <v>Gastos indirectos contratistas eléctricos</v>
          </cell>
          <cell r="C5826">
            <v>20</v>
          </cell>
          <cell r="D5826" t="str">
            <v>%</v>
          </cell>
          <cell r="E5826">
            <v>338.87</v>
          </cell>
          <cell r="F5826">
            <v>0</v>
          </cell>
          <cell r="G5826">
            <v>338.87</v>
          </cell>
          <cell r="H5826">
            <v>0</v>
          </cell>
        </row>
        <row r="5827">
          <cell r="B5827" t="str">
            <v>Total/UND</v>
          </cell>
          <cell r="G5827">
            <v>1883.56</v>
          </cell>
          <cell r="H5827">
            <v>149.68</v>
          </cell>
          <cell r="I5827">
            <v>2033.24</v>
          </cell>
        </row>
        <row r="5829">
          <cell r="A5829">
            <v>117.21000000000011</v>
          </cell>
          <cell r="B5829" t="str">
            <v>INTERRUPTOR SENCILLO EN EMT</v>
          </cell>
          <cell r="C5829">
            <v>1</v>
          </cell>
          <cell r="D5829" t="str">
            <v>UND</v>
          </cell>
          <cell r="G5829">
            <v>1996.04</v>
          </cell>
          <cell r="H5829">
            <v>166.06</v>
          </cell>
          <cell r="I5829">
            <v>2162.1</v>
          </cell>
        </row>
        <row r="5830">
          <cell r="B5830" t="str">
            <v>Interruptor Sencillo EMT</v>
          </cell>
        </row>
        <row r="5831">
          <cell r="B5831" t="str">
            <v>Volumen Análisis</v>
          </cell>
          <cell r="C5831">
            <v>1</v>
          </cell>
          <cell r="D5831" t="str">
            <v>UND</v>
          </cell>
        </row>
        <row r="5832">
          <cell r="B5832" t="str">
            <v>Materiales y Equipos</v>
          </cell>
        </row>
        <row r="5833">
          <cell r="B5833" t="str">
            <v>Tubo EMT de 1/2" x 10 Pies</v>
          </cell>
          <cell r="C5833">
            <v>1.5</v>
          </cell>
          <cell r="D5833" t="str">
            <v>UND</v>
          </cell>
          <cell r="E5833">
            <v>130.38</v>
          </cell>
          <cell r="F5833">
            <v>23.468399999999999</v>
          </cell>
          <cell r="G5833">
            <v>195.57</v>
          </cell>
          <cell r="H5833">
            <v>35.200000000000003</v>
          </cell>
        </row>
        <row r="5834">
          <cell r="B5834" t="str">
            <v>Curva EMT 1/2"</v>
          </cell>
          <cell r="C5834">
            <v>2</v>
          </cell>
          <cell r="D5834" t="str">
            <v>UND</v>
          </cell>
          <cell r="E5834">
            <v>40.68</v>
          </cell>
          <cell r="F5834">
            <v>7.3224</v>
          </cell>
          <cell r="G5834">
            <v>81.36</v>
          </cell>
          <cell r="H5834">
            <v>14.64</v>
          </cell>
        </row>
        <row r="5835">
          <cell r="B5835" t="str">
            <v>Coupling EMT 1/2"</v>
          </cell>
          <cell r="C5835">
            <v>3</v>
          </cell>
          <cell r="D5835" t="str">
            <v>UND</v>
          </cell>
          <cell r="E5835">
            <v>8.59</v>
          </cell>
          <cell r="F5835">
            <v>1.5462</v>
          </cell>
          <cell r="G5835">
            <v>25.77</v>
          </cell>
          <cell r="H5835">
            <v>4.6399999999999997</v>
          </cell>
        </row>
        <row r="5836">
          <cell r="B5836" t="str">
            <v>Conector Recto EMT 1/2"</v>
          </cell>
          <cell r="C5836">
            <v>2</v>
          </cell>
          <cell r="D5836" t="str">
            <v>UND</v>
          </cell>
          <cell r="E5836">
            <v>12.7</v>
          </cell>
          <cell r="F5836">
            <v>2.2859999999999996</v>
          </cell>
          <cell r="G5836">
            <v>25.4</v>
          </cell>
          <cell r="H5836">
            <v>4.57</v>
          </cell>
        </row>
        <row r="5837">
          <cell r="B5837" t="str">
            <v>Caja rectangular 1/2"</v>
          </cell>
          <cell r="C5837">
            <v>1</v>
          </cell>
          <cell r="D5837" t="str">
            <v>UND</v>
          </cell>
          <cell r="E5837">
            <v>38.46</v>
          </cell>
          <cell r="F5837">
            <v>6.9227999999999996</v>
          </cell>
          <cell r="G5837">
            <v>38.46</v>
          </cell>
          <cell r="H5837">
            <v>6.92</v>
          </cell>
        </row>
        <row r="5838">
          <cell r="A5838" t="str">
            <v>ELECT010</v>
          </cell>
          <cell r="B5838" t="str">
            <v>Alambre #12 TW</v>
          </cell>
          <cell r="C5838">
            <v>45</v>
          </cell>
          <cell r="D5838" t="str">
            <v>PIE</v>
          </cell>
          <cell r="E5838">
            <v>8.56</v>
          </cell>
          <cell r="F5838">
            <v>1.5407999999999999</v>
          </cell>
          <cell r="G5838">
            <v>385.2</v>
          </cell>
          <cell r="H5838">
            <v>69.34</v>
          </cell>
        </row>
        <row r="5839">
          <cell r="B5839" t="str">
            <v>Accesorio Tapa interruptor sencillo</v>
          </cell>
          <cell r="C5839">
            <v>1</v>
          </cell>
          <cell r="D5839" t="str">
            <v>UND</v>
          </cell>
          <cell r="E5839">
            <v>143.22</v>
          </cell>
          <cell r="F5839">
            <v>25.779599999999999</v>
          </cell>
          <cell r="G5839">
            <v>143.22</v>
          </cell>
          <cell r="H5839">
            <v>25.78</v>
          </cell>
        </row>
        <row r="5840">
          <cell r="B5840" t="str">
            <v>Abrazadera 1/2"</v>
          </cell>
          <cell r="C5840">
            <v>4</v>
          </cell>
          <cell r="D5840" t="str">
            <v>UND</v>
          </cell>
          <cell r="E5840">
            <v>2.73</v>
          </cell>
          <cell r="F5840">
            <v>0.4914</v>
          </cell>
          <cell r="G5840">
            <v>10.92</v>
          </cell>
          <cell r="H5840">
            <v>1.97</v>
          </cell>
        </row>
        <row r="5841">
          <cell r="B5841" t="str">
            <v>Tarugo Azul con tornillo</v>
          </cell>
          <cell r="C5841">
            <v>7</v>
          </cell>
          <cell r="D5841" t="str">
            <v>UND</v>
          </cell>
          <cell r="E5841">
            <v>2.38</v>
          </cell>
          <cell r="F5841">
            <v>0.42839999999999995</v>
          </cell>
          <cell r="G5841">
            <v>16.66</v>
          </cell>
          <cell r="H5841">
            <v>3</v>
          </cell>
        </row>
        <row r="5842">
          <cell r="B5842" t="str">
            <v>Mano de obra</v>
          </cell>
        </row>
        <row r="5843">
          <cell r="B5843" t="str">
            <v>Mano de obra interruptor sencillo</v>
          </cell>
          <cell r="C5843">
            <v>1</v>
          </cell>
          <cell r="D5843" t="str">
            <v>UND</v>
          </cell>
          <cell r="E5843">
            <v>713.13</v>
          </cell>
          <cell r="F5843">
            <v>0</v>
          </cell>
          <cell r="G5843">
            <v>713.13</v>
          </cell>
          <cell r="H5843">
            <v>0</v>
          </cell>
        </row>
        <row r="5844">
          <cell r="B5844" t="str">
            <v>Gastos indirectos contratistas eléctricos</v>
          </cell>
          <cell r="C5844">
            <v>20</v>
          </cell>
          <cell r="D5844" t="str">
            <v>%</v>
          </cell>
          <cell r="E5844">
            <v>360.35</v>
          </cell>
          <cell r="F5844">
            <v>0</v>
          </cell>
          <cell r="G5844">
            <v>360.35</v>
          </cell>
          <cell r="H5844">
            <v>0</v>
          </cell>
        </row>
        <row r="5845">
          <cell r="B5845" t="str">
            <v>Total/UND</v>
          </cell>
          <cell r="G5845">
            <v>1996.04</v>
          </cell>
          <cell r="H5845">
            <v>166.06</v>
          </cell>
          <cell r="I5845">
            <v>2162.1</v>
          </cell>
        </row>
        <row r="5847">
          <cell r="A5847">
            <v>117.22000000000011</v>
          </cell>
          <cell r="B5847" t="str">
            <v>INTERRUPTOR DOBLE EN EMT</v>
          </cell>
          <cell r="C5847">
            <v>1</v>
          </cell>
          <cell r="D5847" t="str">
            <v>UND</v>
          </cell>
          <cell r="G5847">
            <v>2268.71</v>
          </cell>
          <cell r="H5847">
            <v>205.77000000000004</v>
          </cell>
          <cell r="I5847">
            <v>2474.48</v>
          </cell>
        </row>
        <row r="5848">
          <cell r="B5848" t="str">
            <v>Interruptor Doble EMT</v>
          </cell>
        </row>
        <row r="5849">
          <cell r="B5849" t="str">
            <v>Volumen Análisis</v>
          </cell>
          <cell r="C5849">
            <v>1</v>
          </cell>
          <cell r="D5849" t="str">
            <v>UND</v>
          </cell>
        </row>
        <row r="5850">
          <cell r="B5850" t="str">
            <v>Materiales y Equipos</v>
          </cell>
        </row>
        <row r="5851">
          <cell r="B5851" t="str">
            <v>Tubo EMT de 1/2" x 10 Pies</v>
          </cell>
          <cell r="C5851">
            <v>1.5</v>
          </cell>
          <cell r="D5851" t="str">
            <v>UND</v>
          </cell>
          <cell r="E5851">
            <v>130.38</v>
          </cell>
          <cell r="F5851">
            <v>23.468399999999999</v>
          </cell>
          <cell r="G5851">
            <v>195.57</v>
          </cell>
          <cell r="H5851">
            <v>35.200000000000003</v>
          </cell>
        </row>
        <row r="5852">
          <cell r="B5852" t="str">
            <v>Curva EMT 1/2"</v>
          </cell>
          <cell r="C5852">
            <v>2</v>
          </cell>
          <cell r="D5852" t="str">
            <v>UND</v>
          </cell>
          <cell r="E5852">
            <v>40.68</v>
          </cell>
          <cell r="F5852">
            <v>7.3224</v>
          </cell>
          <cell r="G5852">
            <v>81.36</v>
          </cell>
          <cell r="H5852">
            <v>14.64</v>
          </cell>
        </row>
        <row r="5853">
          <cell r="B5853" t="str">
            <v>Coupling EMT 1/2"</v>
          </cell>
          <cell r="C5853">
            <v>3</v>
          </cell>
          <cell r="D5853" t="str">
            <v>UND</v>
          </cell>
          <cell r="E5853">
            <v>8.59</v>
          </cell>
          <cell r="F5853">
            <v>1.5462</v>
          </cell>
          <cell r="G5853">
            <v>25.77</v>
          </cell>
          <cell r="H5853">
            <v>4.6399999999999997</v>
          </cell>
        </row>
        <row r="5854">
          <cell r="B5854" t="str">
            <v>Conector Recto EMT 1/2"</v>
          </cell>
          <cell r="C5854">
            <v>2</v>
          </cell>
          <cell r="D5854" t="str">
            <v>UND</v>
          </cell>
          <cell r="E5854">
            <v>12.7</v>
          </cell>
          <cell r="F5854">
            <v>2.2859999999999996</v>
          </cell>
          <cell r="G5854">
            <v>25.4</v>
          </cell>
          <cell r="H5854">
            <v>4.57</v>
          </cell>
        </row>
        <row r="5855">
          <cell r="B5855" t="str">
            <v>Caja rectangular 1/2"</v>
          </cell>
          <cell r="C5855">
            <v>1</v>
          </cell>
          <cell r="D5855" t="str">
            <v>UND</v>
          </cell>
          <cell r="E5855">
            <v>38.46</v>
          </cell>
          <cell r="F5855">
            <v>6.9227999999999996</v>
          </cell>
          <cell r="G5855">
            <v>38.46</v>
          </cell>
          <cell r="H5855">
            <v>6.92</v>
          </cell>
        </row>
        <row r="5856">
          <cell r="A5856" t="str">
            <v>ELECT010</v>
          </cell>
          <cell r="B5856" t="str">
            <v>Alambre #12 TW</v>
          </cell>
          <cell r="C5856">
            <v>60</v>
          </cell>
          <cell r="D5856" t="str">
            <v>PIE</v>
          </cell>
          <cell r="E5856">
            <v>8.56</v>
          </cell>
          <cell r="F5856">
            <v>1.5407999999999999</v>
          </cell>
          <cell r="G5856">
            <v>513.6</v>
          </cell>
          <cell r="H5856">
            <v>92.45</v>
          </cell>
        </row>
        <row r="5857">
          <cell r="B5857" t="str">
            <v>Accesorio Tapa interruptor doble</v>
          </cell>
          <cell r="C5857">
            <v>1</v>
          </cell>
          <cell r="D5857" t="str">
            <v>UND</v>
          </cell>
          <cell r="E5857">
            <v>216.1</v>
          </cell>
          <cell r="F5857">
            <v>38.897999999999996</v>
          </cell>
          <cell r="G5857">
            <v>216.1</v>
          </cell>
          <cell r="H5857">
            <v>38.9</v>
          </cell>
        </row>
        <row r="5858">
          <cell r="A5858" t="str">
            <v>ELECT067</v>
          </cell>
          <cell r="B5858" t="str">
            <v>Cinta adhesiva eléctrica 3M (rollo)</v>
          </cell>
          <cell r="C5858">
            <v>0.05</v>
          </cell>
          <cell r="D5858" t="str">
            <v>UND</v>
          </cell>
          <cell r="E5858">
            <v>338.98</v>
          </cell>
          <cell r="F5858">
            <v>61.016400000000004</v>
          </cell>
          <cell r="G5858">
            <v>16.95</v>
          </cell>
          <cell r="H5858">
            <v>3.05</v>
          </cell>
        </row>
        <row r="5859">
          <cell r="B5859" t="str">
            <v>Abrazadera 1/2"</v>
          </cell>
          <cell r="C5859">
            <v>4</v>
          </cell>
          <cell r="D5859" t="str">
            <v>UND</v>
          </cell>
          <cell r="E5859">
            <v>2.73</v>
          </cell>
          <cell r="F5859">
            <v>0.4914</v>
          </cell>
          <cell r="G5859">
            <v>10.92</v>
          </cell>
          <cell r="H5859">
            <v>1.97</v>
          </cell>
        </row>
        <row r="5860">
          <cell r="B5860" t="str">
            <v>Tarugo Azul con tornillo</v>
          </cell>
          <cell r="C5860">
            <v>8</v>
          </cell>
          <cell r="D5860" t="str">
            <v>UND</v>
          </cell>
          <cell r="E5860">
            <v>2.38</v>
          </cell>
          <cell r="F5860">
            <v>0.42839999999999995</v>
          </cell>
          <cell r="G5860">
            <v>19.04</v>
          </cell>
          <cell r="H5860">
            <v>3.43</v>
          </cell>
        </row>
        <row r="5861">
          <cell r="B5861" t="str">
            <v>Mano de obra</v>
          </cell>
        </row>
        <row r="5862">
          <cell r="B5862" t="str">
            <v>Mano de obra Interruptor Doble</v>
          </cell>
          <cell r="C5862">
            <v>1</v>
          </cell>
          <cell r="D5862" t="str">
            <v>UND</v>
          </cell>
          <cell r="E5862">
            <v>713.13</v>
          </cell>
          <cell r="F5862">
            <v>0</v>
          </cell>
          <cell r="G5862">
            <v>713.13</v>
          </cell>
          <cell r="H5862">
            <v>0</v>
          </cell>
        </row>
        <row r="5863">
          <cell r="B5863" t="str">
            <v>Gastos indirectos contratistas eléctricos</v>
          </cell>
          <cell r="C5863">
            <v>20</v>
          </cell>
          <cell r="D5863" t="str">
            <v>%</v>
          </cell>
          <cell r="E5863">
            <v>412.41</v>
          </cell>
          <cell r="F5863">
            <v>0</v>
          </cell>
          <cell r="G5863">
            <v>412.41</v>
          </cell>
          <cell r="H5863">
            <v>0</v>
          </cell>
        </row>
        <row r="5864">
          <cell r="B5864" t="str">
            <v>Total/UND</v>
          </cell>
          <cell r="G5864">
            <v>2268.71</v>
          </cell>
          <cell r="H5864">
            <v>205.77000000000004</v>
          </cell>
          <cell r="I5864">
            <v>2474.48</v>
          </cell>
        </row>
        <row r="5866">
          <cell r="A5866">
            <v>117.23000000000012</v>
          </cell>
          <cell r="B5866" t="str">
            <v>INTERRUPTOR TRIPLE EN EMT</v>
          </cell>
          <cell r="C5866">
            <v>1</v>
          </cell>
          <cell r="D5866" t="str">
            <v>UND</v>
          </cell>
          <cell r="G5866">
            <v>2506.5</v>
          </cell>
          <cell r="H5866">
            <v>240.39000000000004</v>
          </cell>
          <cell r="I5866">
            <v>2746.89</v>
          </cell>
        </row>
        <row r="5867">
          <cell r="B5867" t="str">
            <v>Interruptor Triple en EMT</v>
          </cell>
        </row>
        <row r="5868">
          <cell r="B5868" t="str">
            <v>Volumen Análisis</v>
          </cell>
          <cell r="C5868">
            <v>1</v>
          </cell>
          <cell r="D5868" t="str">
            <v>UND</v>
          </cell>
        </row>
        <row r="5869">
          <cell r="B5869" t="str">
            <v>Materiales y Equipos</v>
          </cell>
        </row>
        <row r="5870">
          <cell r="B5870" t="str">
            <v>Tubo EMT de 1/2" x 10 Pies</v>
          </cell>
          <cell r="C5870">
            <v>1.5</v>
          </cell>
          <cell r="D5870" t="str">
            <v>UND</v>
          </cell>
          <cell r="E5870">
            <v>130.38</v>
          </cell>
          <cell r="F5870">
            <v>23.468399999999999</v>
          </cell>
          <cell r="G5870">
            <v>195.57</v>
          </cell>
          <cell r="H5870">
            <v>35.200000000000003</v>
          </cell>
        </row>
        <row r="5871">
          <cell r="B5871" t="str">
            <v>Curva EMT 1/2"</v>
          </cell>
          <cell r="C5871">
            <v>2</v>
          </cell>
          <cell r="D5871" t="str">
            <v>UND</v>
          </cell>
          <cell r="E5871">
            <v>40.68</v>
          </cell>
          <cell r="F5871">
            <v>7.3224</v>
          </cell>
          <cell r="G5871">
            <v>81.36</v>
          </cell>
          <cell r="H5871">
            <v>14.64</v>
          </cell>
        </row>
        <row r="5872">
          <cell r="B5872" t="str">
            <v>Coupling EMT 1/2"</v>
          </cell>
          <cell r="C5872">
            <v>3</v>
          </cell>
          <cell r="D5872" t="str">
            <v>UND</v>
          </cell>
          <cell r="E5872">
            <v>8.59</v>
          </cell>
          <cell r="F5872">
            <v>1.5462</v>
          </cell>
          <cell r="G5872">
            <v>25.77</v>
          </cell>
          <cell r="H5872">
            <v>4.6399999999999997</v>
          </cell>
        </row>
        <row r="5873">
          <cell r="B5873" t="str">
            <v>Conector Recto EMT 1/2"</v>
          </cell>
          <cell r="C5873">
            <v>2</v>
          </cell>
          <cell r="D5873" t="str">
            <v>UND</v>
          </cell>
          <cell r="E5873">
            <v>12.7</v>
          </cell>
          <cell r="F5873">
            <v>2.2859999999999996</v>
          </cell>
          <cell r="G5873">
            <v>25.4</v>
          </cell>
          <cell r="H5873">
            <v>4.57</v>
          </cell>
        </row>
        <row r="5874">
          <cell r="B5874" t="str">
            <v>Caja rectangular 1/2"</v>
          </cell>
          <cell r="C5874">
            <v>1</v>
          </cell>
          <cell r="D5874" t="str">
            <v>UND</v>
          </cell>
          <cell r="E5874">
            <v>38.46</v>
          </cell>
          <cell r="F5874">
            <v>6.9227999999999996</v>
          </cell>
          <cell r="G5874">
            <v>38.46</v>
          </cell>
          <cell r="H5874">
            <v>6.92</v>
          </cell>
        </row>
        <row r="5875">
          <cell r="A5875" t="str">
            <v>ELECT010</v>
          </cell>
          <cell r="B5875" t="str">
            <v>Alambre #12 TW</v>
          </cell>
          <cell r="C5875">
            <v>80</v>
          </cell>
          <cell r="D5875" t="str">
            <v>PIE</v>
          </cell>
          <cell r="E5875">
            <v>8.56</v>
          </cell>
          <cell r="F5875">
            <v>1.5407999999999999</v>
          </cell>
          <cell r="G5875">
            <v>684.8</v>
          </cell>
          <cell r="H5875">
            <v>123.26</v>
          </cell>
        </row>
        <row r="5876">
          <cell r="B5876" t="str">
            <v>Accesorio Tapa interruptor triple</v>
          </cell>
          <cell r="C5876">
            <v>1</v>
          </cell>
          <cell r="D5876" t="str">
            <v>UND</v>
          </cell>
          <cell r="E5876">
            <v>237.29</v>
          </cell>
          <cell r="F5876">
            <v>42.712199999999996</v>
          </cell>
          <cell r="G5876">
            <v>237.29</v>
          </cell>
          <cell r="H5876">
            <v>42.71</v>
          </cell>
        </row>
        <row r="5877">
          <cell r="A5877" t="str">
            <v>ELECT067</v>
          </cell>
          <cell r="B5877" t="str">
            <v>Cinta adhesiva eléctrica 3M (rollo)</v>
          </cell>
          <cell r="C5877">
            <v>0.05</v>
          </cell>
          <cell r="D5877" t="str">
            <v>UND</v>
          </cell>
          <cell r="E5877">
            <v>338.98</v>
          </cell>
          <cell r="F5877">
            <v>61.016400000000004</v>
          </cell>
          <cell r="G5877">
            <v>16.95</v>
          </cell>
          <cell r="H5877">
            <v>3.05</v>
          </cell>
        </row>
        <row r="5878">
          <cell r="B5878" t="str">
            <v>Abrazadera 1/2"</v>
          </cell>
          <cell r="C5878">
            <v>4</v>
          </cell>
          <cell r="D5878" t="str">
            <v>UND</v>
          </cell>
          <cell r="E5878">
            <v>2.73</v>
          </cell>
          <cell r="F5878">
            <v>0.4914</v>
          </cell>
          <cell r="G5878">
            <v>10.92</v>
          </cell>
          <cell r="H5878">
            <v>1.97</v>
          </cell>
        </row>
        <row r="5879">
          <cell r="B5879" t="str">
            <v>Tarugo Azul con tornillo</v>
          </cell>
          <cell r="C5879">
            <v>8</v>
          </cell>
          <cell r="D5879" t="str">
            <v>UND</v>
          </cell>
          <cell r="E5879">
            <v>2.38</v>
          </cell>
          <cell r="F5879">
            <v>0.42839999999999995</v>
          </cell>
          <cell r="G5879">
            <v>19.04</v>
          </cell>
          <cell r="H5879">
            <v>3.43</v>
          </cell>
        </row>
        <row r="5880">
          <cell r="B5880" t="str">
            <v>Mano de obra</v>
          </cell>
        </row>
        <row r="5881">
          <cell r="B5881" t="str">
            <v>Mano de obra Interruptor Triple</v>
          </cell>
          <cell r="C5881">
            <v>1</v>
          </cell>
          <cell r="D5881" t="str">
            <v>UND</v>
          </cell>
          <cell r="E5881">
            <v>713.13</v>
          </cell>
          <cell r="F5881">
            <v>0</v>
          </cell>
          <cell r="G5881">
            <v>713.13</v>
          </cell>
          <cell r="H5881">
            <v>0</v>
          </cell>
        </row>
        <row r="5882">
          <cell r="B5882" t="str">
            <v>Gastos indirectos contratistas eléctricos</v>
          </cell>
          <cell r="C5882">
            <v>20</v>
          </cell>
          <cell r="D5882" t="str">
            <v>%</v>
          </cell>
          <cell r="E5882">
            <v>457.81</v>
          </cell>
          <cell r="F5882">
            <v>0</v>
          </cell>
          <cell r="G5882">
            <v>457.81</v>
          </cell>
          <cell r="H5882">
            <v>0</v>
          </cell>
        </row>
        <row r="5883">
          <cell r="B5883" t="str">
            <v>Total/UND</v>
          </cell>
          <cell r="G5883">
            <v>2506.5</v>
          </cell>
          <cell r="H5883">
            <v>240.39000000000004</v>
          </cell>
          <cell r="I5883">
            <v>2746.89</v>
          </cell>
        </row>
        <row r="5885">
          <cell r="A5885">
            <v>117.24000000000012</v>
          </cell>
          <cell r="B5885" t="str">
            <v>INTERRUPTOR TRES VIAS EN EMT</v>
          </cell>
          <cell r="C5885">
            <v>1</v>
          </cell>
          <cell r="D5885" t="str">
            <v>UND</v>
          </cell>
          <cell r="G5885">
            <v>2148.25</v>
          </cell>
          <cell r="H5885">
            <v>188.23000000000005</v>
          </cell>
          <cell r="I5885">
            <v>2336.48</v>
          </cell>
        </row>
        <row r="5886">
          <cell r="B5886" t="str">
            <v>Interruptor Tres Vías EMT</v>
          </cell>
        </row>
        <row r="5887">
          <cell r="B5887" t="str">
            <v>Volumen Análisis</v>
          </cell>
          <cell r="C5887">
            <v>1</v>
          </cell>
          <cell r="D5887" t="str">
            <v>UND</v>
          </cell>
        </row>
        <row r="5888">
          <cell r="B5888" t="str">
            <v>Materiales y Equipos</v>
          </cell>
        </row>
        <row r="5889">
          <cell r="B5889" t="str">
            <v>Tubo EMT de 1/2" x 10 Pies</v>
          </cell>
          <cell r="C5889">
            <v>1.5</v>
          </cell>
          <cell r="D5889" t="str">
            <v>UND</v>
          </cell>
          <cell r="E5889">
            <v>130.38</v>
          </cell>
          <cell r="F5889">
            <v>23.468399999999999</v>
          </cell>
          <cell r="G5889">
            <v>195.57</v>
          </cell>
          <cell r="H5889">
            <v>35.200000000000003</v>
          </cell>
        </row>
        <row r="5890">
          <cell r="B5890" t="str">
            <v>Curva EMT 1/2"</v>
          </cell>
          <cell r="C5890">
            <v>2</v>
          </cell>
          <cell r="D5890" t="str">
            <v>UND</v>
          </cell>
          <cell r="E5890">
            <v>40.68</v>
          </cell>
          <cell r="F5890">
            <v>7.3224</v>
          </cell>
          <cell r="G5890">
            <v>81.36</v>
          </cell>
          <cell r="H5890">
            <v>14.64</v>
          </cell>
        </row>
        <row r="5891">
          <cell r="B5891" t="str">
            <v>Coupling EMT 1/2"</v>
          </cell>
          <cell r="C5891">
            <v>3</v>
          </cell>
          <cell r="D5891" t="str">
            <v>UND</v>
          </cell>
          <cell r="E5891">
            <v>8.59</v>
          </cell>
          <cell r="F5891">
            <v>1.5462</v>
          </cell>
          <cell r="G5891">
            <v>25.77</v>
          </cell>
          <cell r="H5891">
            <v>4.6399999999999997</v>
          </cell>
        </row>
        <row r="5892">
          <cell r="B5892" t="str">
            <v>Conector Recto EMT 1/2"</v>
          </cell>
          <cell r="C5892">
            <v>2</v>
          </cell>
          <cell r="D5892" t="str">
            <v>UND</v>
          </cell>
          <cell r="E5892">
            <v>12.7</v>
          </cell>
          <cell r="F5892">
            <v>2.2859999999999996</v>
          </cell>
          <cell r="G5892">
            <v>25.4</v>
          </cell>
          <cell r="H5892">
            <v>4.57</v>
          </cell>
        </row>
        <row r="5893">
          <cell r="B5893" t="str">
            <v>Caja rectangular 1/2"</v>
          </cell>
          <cell r="C5893">
            <v>1</v>
          </cell>
          <cell r="D5893" t="str">
            <v>UND</v>
          </cell>
          <cell r="E5893">
            <v>38.46</v>
          </cell>
          <cell r="F5893">
            <v>6.9227999999999996</v>
          </cell>
          <cell r="G5893">
            <v>38.46</v>
          </cell>
          <cell r="H5893">
            <v>6.92</v>
          </cell>
        </row>
        <row r="5894">
          <cell r="A5894" t="str">
            <v>ELECT010</v>
          </cell>
          <cell r="B5894" t="str">
            <v>Alambre #12 TW</v>
          </cell>
          <cell r="C5894">
            <v>60</v>
          </cell>
          <cell r="D5894" t="str">
            <v>PIE</v>
          </cell>
          <cell r="E5894">
            <v>8.56</v>
          </cell>
          <cell r="F5894">
            <v>1.5407999999999999</v>
          </cell>
          <cell r="G5894">
            <v>513.6</v>
          </cell>
          <cell r="H5894">
            <v>92.45</v>
          </cell>
        </row>
        <row r="5895">
          <cell r="B5895" t="str">
            <v>Accesorio Tapa interruptor tres vías</v>
          </cell>
          <cell r="C5895">
            <v>1</v>
          </cell>
          <cell r="D5895" t="str">
            <v>UND</v>
          </cell>
          <cell r="E5895">
            <v>118.64</v>
          </cell>
          <cell r="F5895">
            <v>21.3552</v>
          </cell>
          <cell r="G5895">
            <v>118.64</v>
          </cell>
          <cell r="H5895">
            <v>21.36</v>
          </cell>
        </row>
        <row r="5896">
          <cell r="A5896" t="str">
            <v>ELECT067</v>
          </cell>
          <cell r="B5896" t="str">
            <v>Cinta adhesiva eléctrica 3M (rollo)</v>
          </cell>
          <cell r="C5896">
            <v>0.05</v>
          </cell>
          <cell r="D5896" t="str">
            <v>UND</v>
          </cell>
          <cell r="E5896">
            <v>338.98</v>
          </cell>
          <cell r="F5896">
            <v>61.016400000000004</v>
          </cell>
          <cell r="G5896">
            <v>16.95</v>
          </cell>
          <cell r="H5896">
            <v>3.05</v>
          </cell>
        </row>
        <row r="5897">
          <cell r="B5897" t="str">
            <v>Abrazadera 1/2"</v>
          </cell>
          <cell r="C5897">
            <v>4</v>
          </cell>
          <cell r="D5897" t="str">
            <v>UND</v>
          </cell>
          <cell r="E5897">
            <v>2.73</v>
          </cell>
          <cell r="F5897">
            <v>0.4914</v>
          </cell>
          <cell r="G5897">
            <v>10.92</v>
          </cell>
          <cell r="H5897">
            <v>1.97</v>
          </cell>
        </row>
        <row r="5898">
          <cell r="B5898" t="str">
            <v>Tarugo Azul con tornillo</v>
          </cell>
          <cell r="C5898">
            <v>8</v>
          </cell>
          <cell r="D5898" t="str">
            <v>UND</v>
          </cell>
          <cell r="E5898">
            <v>2.38</v>
          </cell>
          <cell r="F5898">
            <v>0.42839999999999995</v>
          </cell>
          <cell r="G5898">
            <v>19.04</v>
          </cell>
          <cell r="H5898">
            <v>3.43</v>
          </cell>
        </row>
        <row r="5899">
          <cell r="B5899" t="str">
            <v>Mano de obra</v>
          </cell>
        </row>
        <row r="5900">
          <cell r="B5900" t="str">
            <v>Mano de obra Interruptor Tres Vías</v>
          </cell>
          <cell r="C5900">
            <v>1</v>
          </cell>
          <cell r="D5900" t="str">
            <v>UND</v>
          </cell>
          <cell r="E5900">
            <v>713.13</v>
          </cell>
          <cell r="F5900">
            <v>0</v>
          </cell>
          <cell r="G5900">
            <v>713.13</v>
          </cell>
          <cell r="H5900">
            <v>0</v>
          </cell>
        </row>
        <row r="5901">
          <cell r="B5901" t="str">
            <v>Gastos indirectos contratistas eléctricos</v>
          </cell>
          <cell r="C5901">
            <v>20</v>
          </cell>
          <cell r="D5901" t="str">
            <v>%</v>
          </cell>
          <cell r="E5901">
            <v>389.41</v>
          </cell>
          <cell r="F5901">
            <v>0</v>
          </cell>
          <cell r="G5901">
            <v>389.41</v>
          </cell>
          <cell r="H5901">
            <v>0</v>
          </cell>
        </row>
        <row r="5902">
          <cell r="B5902" t="str">
            <v>Total/UND</v>
          </cell>
          <cell r="G5902">
            <v>2148.25</v>
          </cell>
          <cell r="H5902">
            <v>188.23000000000005</v>
          </cell>
          <cell r="I5902">
            <v>2336.48</v>
          </cell>
        </row>
        <row r="5904">
          <cell r="A5904">
            <v>117.25000000000013</v>
          </cell>
          <cell r="B5904" t="str">
            <v>TOMACORRIENTE DOBLE 110V EN EMT</v>
          </cell>
          <cell r="C5904">
            <v>1</v>
          </cell>
          <cell r="D5904" t="str">
            <v>UND</v>
          </cell>
          <cell r="G5904">
            <v>2198.8500000000004</v>
          </cell>
          <cell r="H5904">
            <v>195.59</v>
          </cell>
          <cell r="I5904">
            <v>2394.4400000000005</v>
          </cell>
        </row>
        <row r="5905">
          <cell r="B5905" t="str">
            <v>Tomacorriente Doble 110V EMT</v>
          </cell>
        </row>
        <row r="5906">
          <cell r="B5906" t="str">
            <v>Volumen Análisis</v>
          </cell>
          <cell r="C5906">
            <v>1</v>
          </cell>
          <cell r="D5906" t="str">
            <v>UND</v>
          </cell>
        </row>
        <row r="5907">
          <cell r="B5907" t="str">
            <v>Materiales y Equipos</v>
          </cell>
        </row>
        <row r="5908">
          <cell r="B5908" t="str">
            <v>Tubo EMT de 1/2" x 10 Pies</v>
          </cell>
          <cell r="C5908">
            <v>1.5</v>
          </cell>
          <cell r="D5908" t="str">
            <v>UND</v>
          </cell>
          <cell r="E5908">
            <v>130.38</v>
          </cell>
          <cell r="F5908">
            <v>23.468399999999999</v>
          </cell>
          <cell r="G5908">
            <v>195.57</v>
          </cell>
          <cell r="H5908">
            <v>35.200000000000003</v>
          </cell>
        </row>
        <row r="5909">
          <cell r="B5909" t="str">
            <v>Curva EMT 1/2"</v>
          </cell>
          <cell r="C5909">
            <v>2</v>
          </cell>
          <cell r="D5909" t="str">
            <v>UND</v>
          </cell>
          <cell r="E5909">
            <v>40.68</v>
          </cell>
          <cell r="F5909">
            <v>7.3224</v>
          </cell>
          <cell r="G5909">
            <v>81.36</v>
          </cell>
          <cell r="H5909">
            <v>14.64</v>
          </cell>
        </row>
        <row r="5910">
          <cell r="B5910" t="str">
            <v>Coupling EMT 1/2"</v>
          </cell>
          <cell r="C5910">
            <v>3</v>
          </cell>
          <cell r="D5910" t="str">
            <v>UND</v>
          </cell>
          <cell r="E5910">
            <v>8.59</v>
          </cell>
          <cell r="F5910">
            <v>1.5462</v>
          </cell>
          <cell r="G5910">
            <v>25.77</v>
          </cell>
          <cell r="H5910">
            <v>4.6399999999999997</v>
          </cell>
        </row>
        <row r="5911">
          <cell r="B5911" t="str">
            <v>Conector Recto EMT 1/2"</v>
          </cell>
          <cell r="C5911">
            <v>2</v>
          </cell>
          <cell r="D5911" t="str">
            <v>UND</v>
          </cell>
          <cell r="E5911">
            <v>12.7</v>
          </cell>
          <cell r="F5911">
            <v>2.2859999999999996</v>
          </cell>
          <cell r="G5911">
            <v>25.4</v>
          </cell>
          <cell r="H5911">
            <v>4.57</v>
          </cell>
        </row>
        <row r="5912">
          <cell r="B5912" t="str">
            <v>Caja rectangular 1/2"</v>
          </cell>
          <cell r="C5912">
            <v>1</v>
          </cell>
          <cell r="D5912" t="str">
            <v>UND</v>
          </cell>
          <cell r="E5912">
            <v>38.46</v>
          </cell>
          <cell r="F5912">
            <v>6.9227999999999996</v>
          </cell>
          <cell r="G5912">
            <v>38.46</v>
          </cell>
          <cell r="H5912">
            <v>6.92</v>
          </cell>
        </row>
        <row r="5913">
          <cell r="A5913" t="str">
            <v>ELECT010</v>
          </cell>
          <cell r="B5913" t="str">
            <v>Alambre #12 TW + 5% desp.</v>
          </cell>
          <cell r="C5913">
            <v>63</v>
          </cell>
          <cell r="D5913" t="str">
            <v>PIE</v>
          </cell>
          <cell r="E5913">
            <v>8.56</v>
          </cell>
          <cell r="F5913">
            <v>1.5407999999999999</v>
          </cell>
          <cell r="G5913">
            <v>539.28</v>
          </cell>
          <cell r="H5913">
            <v>97.07</v>
          </cell>
        </row>
        <row r="5914">
          <cell r="B5914" t="str">
            <v>Accesorio Tapa Tomacorriente Doble 110 V</v>
          </cell>
          <cell r="C5914">
            <v>1</v>
          </cell>
          <cell r="D5914" t="str">
            <v>UND</v>
          </cell>
          <cell r="E5914">
            <v>133.9</v>
          </cell>
          <cell r="F5914">
            <v>24.102</v>
          </cell>
          <cell r="G5914">
            <v>133.9</v>
          </cell>
          <cell r="H5914">
            <v>24.1</v>
          </cell>
        </row>
        <row r="5915">
          <cell r="A5915" t="str">
            <v>ELECT067</v>
          </cell>
          <cell r="B5915" t="str">
            <v>Cinta adhesiva eléctrica 3M (rollo)</v>
          </cell>
          <cell r="C5915">
            <v>0.05</v>
          </cell>
          <cell r="D5915" t="str">
            <v>UND</v>
          </cell>
          <cell r="E5915">
            <v>338.98</v>
          </cell>
          <cell r="F5915">
            <v>61.016400000000004</v>
          </cell>
          <cell r="G5915">
            <v>16.95</v>
          </cell>
          <cell r="H5915">
            <v>3.05</v>
          </cell>
        </row>
        <row r="5916">
          <cell r="B5916" t="str">
            <v>Abrazadera 1/2"</v>
          </cell>
          <cell r="C5916">
            <v>4</v>
          </cell>
          <cell r="D5916" t="str">
            <v>UND</v>
          </cell>
          <cell r="E5916">
            <v>2.73</v>
          </cell>
          <cell r="F5916">
            <v>0.4914</v>
          </cell>
          <cell r="G5916">
            <v>10.92</v>
          </cell>
          <cell r="H5916">
            <v>1.97</v>
          </cell>
        </row>
        <row r="5917">
          <cell r="B5917" t="str">
            <v>Tarugo Azul con tornillo</v>
          </cell>
          <cell r="C5917">
            <v>8</v>
          </cell>
          <cell r="D5917" t="str">
            <v>UND</v>
          </cell>
          <cell r="E5917">
            <v>2.38</v>
          </cell>
          <cell r="F5917">
            <v>0.42839999999999995</v>
          </cell>
          <cell r="G5917">
            <v>19.04</v>
          </cell>
          <cell r="H5917">
            <v>3.43</v>
          </cell>
        </row>
        <row r="5918">
          <cell r="B5918" t="str">
            <v>Mano de obra</v>
          </cell>
        </row>
        <row r="5919">
          <cell r="B5919" t="str">
            <v>Mano de obra Tomacorriente Doble 110 V</v>
          </cell>
          <cell r="C5919">
            <v>1</v>
          </cell>
          <cell r="D5919" t="str">
            <v>UND</v>
          </cell>
          <cell r="E5919">
            <v>713.13</v>
          </cell>
          <cell r="F5919">
            <v>0</v>
          </cell>
          <cell r="G5919">
            <v>713.13</v>
          </cell>
          <cell r="H5919">
            <v>0</v>
          </cell>
        </row>
        <row r="5920">
          <cell r="B5920" t="str">
            <v>Gastos indirectos contratistas eléctricos</v>
          </cell>
          <cell r="C5920">
            <v>20</v>
          </cell>
          <cell r="D5920" t="str">
            <v>%</v>
          </cell>
          <cell r="E5920">
            <v>399.07</v>
          </cell>
          <cell r="F5920">
            <v>0</v>
          </cell>
          <cell r="G5920">
            <v>399.07</v>
          </cell>
          <cell r="H5920">
            <v>0</v>
          </cell>
        </row>
        <row r="5921">
          <cell r="B5921" t="str">
            <v>Total/UND</v>
          </cell>
          <cell r="G5921">
            <v>2198.8500000000004</v>
          </cell>
          <cell r="H5921">
            <v>195.59</v>
          </cell>
          <cell r="I5921">
            <v>2394.4400000000005</v>
          </cell>
        </row>
        <row r="5923">
          <cell r="A5923">
            <v>117.26000000000013</v>
          </cell>
          <cell r="B5923" t="str">
            <v>TOMACORRIENTE SENCILLO 220V EN EMT</v>
          </cell>
          <cell r="C5923">
            <v>1</v>
          </cell>
          <cell r="D5923" t="str">
            <v>UND</v>
          </cell>
          <cell r="G5923">
            <v>3359.7000000000003</v>
          </cell>
          <cell r="H5923">
            <v>346.86</v>
          </cell>
          <cell r="I5923">
            <v>3706.5600000000004</v>
          </cell>
        </row>
        <row r="5924">
          <cell r="B5924" t="str">
            <v>Tomacorriente Sencillo 220V EMT</v>
          </cell>
        </row>
        <row r="5925">
          <cell r="B5925" t="str">
            <v>Volumen Análisis</v>
          </cell>
          <cell r="C5925">
            <v>1</v>
          </cell>
          <cell r="D5925" t="str">
            <v>UND</v>
          </cell>
        </row>
        <row r="5926">
          <cell r="B5926" t="str">
            <v>Materiales y Equipos</v>
          </cell>
        </row>
        <row r="5927">
          <cell r="B5927" t="str">
            <v>Tubo EMT de 3/4" x 10 Pies</v>
          </cell>
          <cell r="C5927">
            <v>1.5</v>
          </cell>
          <cell r="D5927" t="str">
            <v>UND</v>
          </cell>
          <cell r="E5927">
            <v>200</v>
          </cell>
          <cell r="F5927">
            <v>36</v>
          </cell>
          <cell r="G5927">
            <v>300</v>
          </cell>
          <cell r="H5927">
            <v>54</v>
          </cell>
        </row>
        <row r="5928">
          <cell r="B5928" t="str">
            <v>Curva EMT 3/4"</v>
          </cell>
          <cell r="C5928">
            <v>2</v>
          </cell>
          <cell r="D5928" t="str">
            <v>UND</v>
          </cell>
          <cell r="E5928">
            <v>55.08</v>
          </cell>
          <cell r="F5928">
            <v>9.9143999999999988</v>
          </cell>
          <cell r="G5928">
            <v>110.16</v>
          </cell>
          <cell r="H5928">
            <v>19.829999999999998</v>
          </cell>
        </row>
        <row r="5929">
          <cell r="B5929" t="str">
            <v>Coupling EMT 3/4"</v>
          </cell>
          <cell r="C5929">
            <v>3</v>
          </cell>
          <cell r="D5929" t="str">
            <v>UND</v>
          </cell>
          <cell r="E5929">
            <v>20</v>
          </cell>
          <cell r="F5929">
            <v>3.5999999999999996</v>
          </cell>
          <cell r="G5929">
            <v>60</v>
          </cell>
          <cell r="H5929">
            <v>10.8</v>
          </cell>
        </row>
        <row r="5930">
          <cell r="B5930" t="str">
            <v>Conector Recto EMT 3/4"</v>
          </cell>
          <cell r="C5930">
            <v>2</v>
          </cell>
          <cell r="D5930" t="str">
            <v>UND</v>
          </cell>
          <cell r="E5930">
            <v>23.73</v>
          </cell>
          <cell r="F5930">
            <v>4.2713999999999999</v>
          </cell>
          <cell r="G5930">
            <v>47.46</v>
          </cell>
          <cell r="H5930">
            <v>8.5399999999999991</v>
          </cell>
        </row>
        <row r="5931">
          <cell r="B5931" t="str">
            <v>Caja rectangular 3/4"</v>
          </cell>
          <cell r="C5931">
            <v>1</v>
          </cell>
          <cell r="D5931" t="str">
            <v>UND</v>
          </cell>
          <cell r="E5931">
            <v>32.700000000000003</v>
          </cell>
          <cell r="F5931">
            <v>5.8860000000000001</v>
          </cell>
          <cell r="G5931">
            <v>32.700000000000003</v>
          </cell>
          <cell r="H5931">
            <v>5.89</v>
          </cell>
        </row>
        <row r="5932">
          <cell r="B5932" t="str">
            <v>Alambre #10 TW + 5% desp.</v>
          </cell>
          <cell r="C5932">
            <v>84</v>
          </cell>
          <cell r="D5932" t="str">
            <v>PIE</v>
          </cell>
          <cell r="E5932">
            <v>16.100000000000001</v>
          </cell>
          <cell r="F5932">
            <v>2.8980000000000001</v>
          </cell>
          <cell r="G5932">
            <v>1352.4</v>
          </cell>
          <cell r="H5932">
            <v>243.43</v>
          </cell>
        </row>
        <row r="5933">
          <cell r="A5933" t="str">
            <v>ELECT010</v>
          </cell>
          <cell r="B5933" t="str">
            <v>Alambre #12 TW+ 5% desp.</v>
          </cell>
          <cell r="C5933">
            <v>42</v>
          </cell>
          <cell r="D5933" t="str">
            <v>PIE</v>
          </cell>
          <cell r="E5933">
            <v>8.56</v>
          </cell>
          <cell r="F5933">
            <v>1.5407999999999999</v>
          </cell>
          <cell r="G5933">
            <v>359.52</v>
          </cell>
          <cell r="H5933">
            <v>64.709999999999994</v>
          </cell>
        </row>
        <row r="5934">
          <cell r="B5934" t="str">
            <v>Accesorio Tapa Tomacorriente Sencillo 220 V</v>
          </cell>
          <cell r="C5934">
            <v>1</v>
          </cell>
          <cell r="D5934" t="str">
            <v>UND</v>
          </cell>
          <cell r="E5934">
            <v>133.9</v>
          </cell>
          <cell r="F5934">
            <v>24.102</v>
          </cell>
          <cell r="G5934">
            <v>133.9</v>
          </cell>
          <cell r="H5934">
            <v>24.1</v>
          </cell>
        </row>
        <row r="5935">
          <cell r="A5935" t="str">
            <v>ELECT067</v>
          </cell>
          <cell r="B5935" t="str">
            <v>Cinta adhesiva eléctrica 3M (rollo)</v>
          </cell>
          <cell r="C5935">
            <v>0.05</v>
          </cell>
          <cell r="D5935" t="str">
            <v>UND</v>
          </cell>
          <cell r="E5935">
            <v>338.98</v>
          </cell>
          <cell r="F5935">
            <v>61.016400000000004</v>
          </cell>
          <cell r="G5935">
            <v>16.95</v>
          </cell>
          <cell r="H5935">
            <v>3.05</v>
          </cell>
        </row>
        <row r="5936">
          <cell r="B5936" t="str">
            <v>Abrazadera 3/4"</v>
          </cell>
          <cell r="C5936">
            <v>4</v>
          </cell>
          <cell r="D5936" t="str">
            <v>UND</v>
          </cell>
          <cell r="E5936">
            <v>3.12</v>
          </cell>
          <cell r="F5936">
            <v>0.56159999999999999</v>
          </cell>
          <cell r="G5936">
            <v>12.48</v>
          </cell>
          <cell r="H5936">
            <v>2.25</v>
          </cell>
        </row>
        <row r="5937">
          <cell r="B5937" t="str">
            <v>Tarugo Azul con tornillo</v>
          </cell>
          <cell r="C5937">
            <v>8</v>
          </cell>
          <cell r="D5937" t="str">
            <v>UND</v>
          </cell>
          <cell r="E5937">
            <v>2.38</v>
          </cell>
          <cell r="F5937">
            <v>0.42839999999999995</v>
          </cell>
          <cell r="G5937">
            <v>19.04</v>
          </cell>
          <cell r="H5937">
            <v>3.43</v>
          </cell>
        </row>
        <row r="5938">
          <cell r="B5938" t="str">
            <v>Mano de obra</v>
          </cell>
        </row>
        <row r="5939">
          <cell r="B5939" t="str">
            <v>Mano de obra Tomacorriente Sencillo 220 V</v>
          </cell>
          <cell r="C5939">
            <v>1</v>
          </cell>
          <cell r="D5939" t="str">
            <v>UND</v>
          </cell>
          <cell r="E5939">
            <v>713.13</v>
          </cell>
          <cell r="F5939">
            <v>0</v>
          </cell>
          <cell r="G5939">
            <v>713.13</v>
          </cell>
          <cell r="H5939">
            <v>0</v>
          </cell>
        </row>
        <row r="5940">
          <cell r="B5940" t="str">
            <v>Gastos indirectos contratistas eléctricos</v>
          </cell>
          <cell r="C5940">
            <v>20</v>
          </cell>
          <cell r="D5940" t="str">
            <v>%</v>
          </cell>
          <cell r="E5940">
            <v>719.58</v>
          </cell>
          <cell r="F5940">
            <v>0</v>
          </cell>
          <cell r="G5940">
            <v>719.58</v>
          </cell>
          <cell r="H5940">
            <v>0</v>
          </cell>
        </row>
        <row r="5941">
          <cell r="B5941" t="str">
            <v>Total/UND</v>
          </cell>
          <cell r="G5941">
            <v>3359.7000000000003</v>
          </cell>
          <cell r="H5941">
            <v>346.86</v>
          </cell>
          <cell r="I5941">
            <v>3706.5600000000004</v>
          </cell>
        </row>
        <row r="5943">
          <cell r="A5943">
            <v>117.27000000000014</v>
          </cell>
          <cell r="B5943" t="str">
            <v>Alim. Panel 2THW#6+1THW#8+1THW#10 en PVC 1"</v>
          </cell>
          <cell r="C5943">
            <v>1</v>
          </cell>
          <cell r="D5943" t="str">
            <v>PL</v>
          </cell>
          <cell r="G5943">
            <v>222.28309999999999</v>
          </cell>
          <cell r="H5943">
            <v>28.915299999999998</v>
          </cell>
          <cell r="I5943">
            <v>251.19839999999999</v>
          </cell>
        </row>
        <row r="5944">
          <cell r="B5944" t="str">
            <v>Volumen Análisis</v>
          </cell>
          <cell r="C5944">
            <v>100</v>
          </cell>
          <cell r="D5944" t="str">
            <v>PL</v>
          </cell>
        </row>
        <row r="5945">
          <cell r="B5945" t="str">
            <v>Materiales y Equipos</v>
          </cell>
        </row>
        <row r="5946">
          <cell r="A5946" t="str">
            <v>SANIT113</v>
          </cell>
          <cell r="B5946" t="str">
            <v>Tubo 1"x19' PVC SDR-26</v>
          </cell>
          <cell r="C5946">
            <v>5.2</v>
          </cell>
          <cell r="D5946" t="str">
            <v>UD</v>
          </cell>
          <cell r="E5946">
            <v>166.86440677966104</v>
          </cell>
          <cell r="F5946">
            <v>30.035593220338985</v>
          </cell>
          <cell r="G5946">
            <v>867.69</v>
          </cell>
          <cell r="H5946">
            <v>156.19</v>
          </cell>
        </row>
        <row r="5947">
          <cell r="B5947" t="str">
            <v>Curva el. PVC 1"</v>
          </cell>
          <cell r="C5947">
            <v>2</v>
          </cell>
          <cell r="D5947" t="str">
            <v>UD</v>
          </cell>
          <cell r="E5947">
            <v>11.86</v>
          </cell>
          <cell r="F5947">
            <v>2.1347999999999998</v>
          </cell>
          <cell r="G5947">
            <v>23.72</v>
          </cell>
          <cell r="H5947">
            <v>4.2699999999999996</v>
          </cell>
        </row>
        <row r="5948">
          <cell r="A5948" t="str">
            <v>ELECT007</v>
          </cell>
          <cell r="B5948" t="str">
            <v>Alambre THHW-/THHN # 6, Str.</v>
          </cell>
          <cell r="C5948">
            <v>200</v>
          </cell>
          <cell r="D5948" t="str">
            <v>PIE</v>
          </cell>
          <cell r="E5948">
            <v>45.864406779661024</v>
          </cell>
          <cell r="F5948">
            <v>8.2555932203389837</v>
          </cell>
          <cell r="G5948">
            <v>9172.8799999999992</v>
          </cell>
          <cell r="H5948">
            <v>1651.12</v>
          </cell>
        </row>
        <row r="5949">
          <cell r="A5949" t="str">
            <v>ELECT008</v>
          </cell>
          <cell r="B5949" t="str">
            <v>Alambre THHW-/THHN # 8, Str.</v>
          </cell>
          <cell r="C5949">
            <v>100</v>
          </cell>
          <cell r="D5949" t="str">
            <v>PIE</v>
          </cell>
          <cell r="E5949">
            <v>30.203389830508478</v>
          </cell>
          <cell r="F5949">
            <v>5.4366101694915256</v>
          </cell>
          <cell r="G5949">
            <v>3020.34</v>
          </cell>
          <cell r="H5949">
            <v>543.66</v>
          </cell>
        </row>
        <row r="5950">
          <cell r="A5950" t="str">
            <v>ELECT009</v>
          </cell>
          <cell r="B5950" t="str">
            <v>Alambre THHW-/THHN #10, Str., bco.</v>
          </cell>
          <cell r="C5950">
            <v>100</v>
          </cell>
          <cell r="D5950" t="str">
            <v>PIE</v>
          </cell>
          <cell r="E5950">
            <v>21.254237288135595</v>
          </cell>
          <cell r="F5950">
            <v>3.8257627118644071</v>
          </cell>
          <cell r="G5950">
            <v>2125.42</v>
          </cell>
          <cell r="H5950">
            <v>382.58</v>
          </cell>
        </row>
        <row r="5951">
          <cell r="A5951" t="str">
            <v>ELECT067</v>
          </cell>
          <cell r="B5951" t="str">
            <v>Cinta adhesiva eléctrica 3M (rollo)</v>
          </cell>
          <cell r="C5951">
            <v>0.65</v>
          </cell>
          <cell r="D5951" t="str">
            <v>UND</v>
          </cell>
          <cell r="E5951">
            <v>338.98</v>
          </cell>
          <cell r="F5951">
            <v>61.016400000000004</v>
          </cell>
          <cell r="G5951">
            <v>220.34</v>
          </cell>
          <cell r="H5951">
            <v>39.659999999999997</v>
          </cell>
        </row>
        <row r="5952">
          <cell r="B5952" t="str">
            <v>Materiales menores</v>
          </cell>
          <cell r="C5952">
            <v>0.02</v>
          </cell>
          <cell r="E5952">
            <v>15430.39</v>
          </cell>
          <cell r="F5952">
            <v>2777.4701999999997</v>
          </cell>
          <cell r="G5952">
            <v>308.61</v>
          </cell>
          <cell r="H5952">
            <v>55.55</v>
          </cell>
        </row>
        <row r="5953">
          <cell r="A5953">
            <v>2.279999999999994</v>
          </cell>
          <cell r="B5953" t="str">
            <v>RELLENO DE REPOSICIÓN</v>
          </cell>
          <cell r="C5953">
            <v>4.8</v>
          </cell>
          <cell r="D5953" t="str">
            <v>m3</v>
          </cell>
          <cell r="E5953">
            <v>109.6318309859155</v>
          </cell>
          <cell r="F5953">
            <v>11.969154929577464</v>
          </cell>
          <cell r="G5953">
            <v>526.23</v>
          </cell>
          <cell r="H5953">
            <v>57.45</v>
          </cell>
        </row>
        <row r="5954">
          <cell r="A5954">
            <v>2.1599999999999966</v>
          </cell>
          <cell r="B5954" t="str">
            <v>CARGA A MANO Y BOTE A CAMION 6M3</v>
          </cell>
          <cell r="C5954">
            <v>1.5</v>
          </cell>
          <cell r="D5954" t="str">
            <v>m3</v>
          </cell>
          <cell r="E5954">
            <v>390.95876288659792</v>
          </cell>
          <cell r="F5954">
            <v>0.70103092783505161</v>
          </cell>
          <cell r="G5954">
            <v>586.44000000000005</v>
          </cell>
          <cell r="H5954">
            <v>1.05</v>
          </cell>
        </row>
        <row r="5955">
          <cell r="B5955" t="str">
            <v>Mano de obra</v>
          </cell>
        </row>
        <row r="5956">
          <cell r="A5956">
            <v>100.01</v>
          </cell>
          <cell r="B5956" t="str">
            <v>Excavación a mano en tierra</v>
          </cell>
          <cell r="C5956">
            <v>6</v>
          </cell>
          <cell r="D5956" t="str">
            <v>M3</v>
          </cell>
          <cell r="E5956">
            <v>381.76</v>
          </cell>
          <cell r="F5956">
            <v>0</v>
          </cell>
          <cell r="G5956">
            <v>2290.56</v>
          </cell>
          <cell r="H5956">
            <v>0</v>
          </cell>
        </row>
        <row r="5957">
          <cell r="A5957">
            <v>2.279999999999994</v>
          </cell>
          <cell r="B5957" t="str">
            <v>RELLENO DE REPOSICIÓN</v>
          </cell>
          <cell r="F5957">
            <v>0</v>
          </cell>
          <cell r="G5957">
            <v>0</v>
          </cell>
          <cell r="H5957">
            <v>0</v>
          </cell>
        </row>
        <row r="5958">
          <cell r="B5958" t="str">
            <v>Mano de obra colocación de tubería y alambre</v>
          </cell>
          <cell r="C5958">
            <v>0.2</v>
          </cell>
          <cell r="E5958">
            <v>15430.39</v>
          </cell>
          <cell r="F5958">
            <v>0</v>
          </cell>
          <cell r="G5958">
            <v>3086.08</v>
          </cell>
          <cell r="H5958">
            <v>0</v>
          </cell>
        </row>
        <row r="5959">
          <cell r="B5959" t="str">
            <v>Total/UND</v>
          </cell>
          <cell r="G5959">
            <v>22228.309999999998</v>
          </cell>
          <cell r="H5959">
            <v>2891.5299999999997</v>
          </cell>
          <cell r="I5959">
            <v>25119.839999999997</v>
          </cell>
        </row>
        <row r="5964">
          <cell r="A5964">
            <v>118</v>
          </cell>
          <cell r="B5964" t="str">
            <v>TERMINACIONES DE PISOS</v>
          </cell>
        </row>
        <row r="5965">
          <cell r="A5965">
            <v>118.01</v>
          </cell>
          <cell r="B5965" t="str">
            <v>ADOQUIN BARAHONA GRIS</v>
          </cell>
          <cell r="C5965">
            <v>1</v>
          </cell>
          <cell r="D5965" t="str">
            <v>M2</v>
          </cell>
          <cell r="G5965">
            <v>1612.57</v>
          </cell>
          <cell r="H5965">
            <v>251.58999999999997</v>
          </cell>
          <cell r="I5965">
            <v>1864.1599999999999</v>
          </cell>
        </row>
        <row r="5966">
          <cell r="B5966" t="str">
            <v>Adoquin Barahona Gris</v>
          </cell>
        </row>
        <row r="5967">
          <cell r="B5967" t="str">
            <v>Volumen Análisis</v>
          </cell>
          <cell r="C5967">
            <v>1</v>
          </cell>
          <cell r="D5967" t="str">
            <v>M2</v>
          </cell>
        </row>
        <row r="5968">
          <cell r="B5968" t="str">
            <v>Materiales y Equipos</v>
          </cell>
        </row>
        <row r="5969">
          <cell r="B5969" t="str">
            <v>Arena lavada triturada azul</v>
          </cell>
          <cell r="C5969">
            <v>0.08</v>
          </cell>
          <cell r="D5969" t="str">
            <v>M3</v>
          </cell>
          <cell r="E5969">
            <v>1440.68</v>
          </cell>
          <cell r="F5969">
            <v>259.32240000000002</v>
          </cell>
          <cell r="G5969">
            <v>115.25</v>
          </cell>
          <cell r="H5969">
            <v>20.75</v>
          </cell>
        </row>
        <row r="5970">
          <cell r="B5970" t="str">
            <v>Adoquin + 5% desp.</v>
          </cell>
          <cell r="C5970">
            <v>1.05</v>
          </cell>
          <cell r="D5970" t="str">
            <v>M2</v>
          </cell>
          <cell r="E5970">
            <v>1110.17</v>
          </cell>
          <cell r="F5970">
            <v>199.8306</v>
          </cell>
          <cell r="G5970">
            <v>1165.68</v>
          </cell>
          <cell r="H5970">
            <v>209.82</v>
          </cell>
        </row>
        <row r="5971">
          <cell r="B5971" t="str">
            <v>Regla (2 de 1"x4"x2.62' / 10 usos)</v>
          </cell>
          <cell r="C5971">
            <v>0.18</v>
          </cell>
          <cell r="D5971" t="str">
            <v>PT</v>
          </cell>
          <cell r="E5971">
            <v>59.32</v>
          </cell>
          <cell r="F5971">
            <v>10.6776</v>
          </cell>
          <cell r="G5971">
            <v>10.68</v>
          </cell>
          <cell r="H5971">
            <v>1.92</v>
          </cell>
        </row>
        <row r="5972">
          <cell r="B5972" t="str">
            <v>Mano de Obra Corte de Chazos</v>
          </cell>
          <cell r="C5972">
            <v>0.1</v>
          </cell>
          <cell r="D5972" t="str">
            <v>UND</v>
          </cell>
          <cell r="E5972">
            <v>18.32</v>
          </cell>
          <cell r="F5972">
            <v>0</v>
          </cell>
          <cell r="G5972">
            <v>1.83</v>
          </cell>
          <cell r="H5972">
            <v>0</v>
          </cell>
        </row>
        <row r="5973">
          <cell r="B5973" t="str">
            <v>Transporte de pisos (3%)</v>
          </cell>
          <cell r="C5973">
            <v>1</v>
          </cell>
          <cell r="D5973" t="str">
            <v>PA</v>
          </cell>
          <cell r="E5973">
            <v>41.27</v>
          </cell>
          <cell r="F5973">
            <v>0</v>
          </cell>
          <cell r="G5973">
            <v>41.27</v>
          </cell>
          <cell r="H5973">
            <v>0</v>
          </cell>
        </row>
        <row r="5974">
          <cell r="B5974" t="str">
            <v>Mano de obra</v>
          </cell>
        </row>
        <row r="5975">
          <cell r="B5975" t="str">
            <v>Mano de Obra Cantos Laterales</v>
          </cell>
          <cell r="C5975">
            <v>0.8</v>
          </cell>
          <cell r="D5975" t="str">
            <v>M</v>
          </cell>
          <cell r="E5975">
            <v>132.61000000000001</v>
          </cell>
          <cell r="F5975">
            <v>23.869800000000001</v>
          </cell>
          <cell r="G5975">
            <v>106.09</v>
          </cell>
          <cell r="H5975">
            <v>19.100000000000001</v>
          </cell>
        </row>
        <row r="5976">
          <cell r="B5976" t="str">
            <v>Mano de Obra de colocación de Adoquines</v>
          </cell>
          <cell r="C5976">
            <v>1</v>
          </cell>
          <cell r="D5976" t="str">
            <v>M2</v>
          </cell>
          <cell r="E5976">
            <v>171.77</v>
          </cell>
          <cell r="F5976">
            <v>0</v>
          </cell>
          <cell r="G5976">
            <v>171.77</v>
          </cell>
          <cell r="H5976">
            <v>0</v>
          </cell>
        </row>
        <row r="5977">
          <cell r="B5977" t="str">
            <v>Total/UND</v>
          </cell>
          <cell r="G5977">
            <v>1612.57</v>
          </cell>
          <cell r="H5977">
            <v>251.58999999999997</v>
          </cell>
          <cell r="I5977">
            <v>1864.1599999999999</v>
          </cell>
        </row>
        <row r="5979">
          <cell r="A5979">
            <v>118.02000000000001</v>
          </cell>
          <cell r="B5979" t="str">
            <v>CERAMICA EUROPEA ECONOMICA</v>
          </cell>
          <cell r="C5979">
            <v>1</v>
          </cell>
          <cell r="D5979" t="str">
            <v>M2</v>
          </cell>
          <cell r="G5979">
            <v>1902.9899999999998</v>
          </cell>
          <cell r="H5979">
            <v>249.87</v>
          </cell>
          <cell r="I5979">
            <v>2152.8599999999997</v>
          </cell>
        </row>
        <row r="5980">
          <cell r="B5980" t="str">
            <v>Cerámica Europea Económica 0.30x0.30m</v>
          </cell>
        </row>
        <row r="5981">
          <cell r="B5981" t="str">
            <v>Volumen Análisis</v>
          </cell>
          <cell r="C5981">
            <v>1</v>
          </cell>
          <cell r="D5981" t="str">
            <v>M2</v>
          </cell>
        </row>
        <row r="5982">
          <cell r="B5982" t="str">
            <v>Materiales y Equipos</v>
          </cell>
        </row>
        <row r="5983">
          <cell r="A5983">
            <v>112.04000000000002</v>
          </cell>
          <cell r="B5983" t="str">
            <v>Mortero 1:10 pisos + 10% desp.</v>
          </cell>
          <cell r="C5983">
            <v>3.465E-2</v>
          </cell>
          <cell r="D5983" t="str">
            <v>M3</v>
          </cell>
          <cell r="E5983">
            <v>5003.7699999999995</v>
          </cell>
          <cell r="F5983">
            <v>816.1</v>
          </cell>
          <cell r="G5983">
            <v>173.38</v>
          </cell>
          <cell r="H5983">
            <v>28.28</v>
          </cell>
        </row>
        <row r="5984">
          <cell r="A5984" t="str">
            <v>PISO002</v>
          </cell>
          <cell r="B5984" t="str">
            <v>Cerámica Europea Económica + 10% desp.</v>
          </cell>
          <cell r="C5984">
            <v>1.1000000000000001</v>
          </cell>
          <cell r="D5984" t="str">
            <v>M2</v>
          </cell>
          <cell r="E5984">
            <v>1025.4237288135594</v>
          </cell>
          <cell r="F5984">
            <v>184.57627118644069</v>
          </cell>
          <cell r="G5984">
            <v>1127.97</v>
          </cell>
          <cell r="H5984">
            <v>203.03</v>
          </cell>
        </row>
        <row r="5985">
          <cell r="A5985" t="str">
            <v>PISO025</v>
          </cell>
          <cell r="B5985" t="str">
            <v>Derretido Keracolor 25 lbs + 10% desp.</v>
          </cell>
          <cell r="C5985">
            <v>4.4999999999999998E-2</v>
          </cell>
          <cell r="D5985" t="str">
            <v>FDA</v>
          </cell>
          <cell r="E5985">
            <v>1118.6440677966102</v>
          </cell>
          <cell r="F5985">
            <v>201.35593220338984</v>
          </cell>
          <cell r="G5985">
            <v>50.34</v>
          </cell>
          <cell r="H5985">
            <v>9.06</v>
          </cell>
        </row>
        <row r="5986">
          <cell r="A5986" t="str">
            <v>PISO021</v>
          </cell>
          <cell r="B5986" t="str">
            <v>Estopa</v>
          </cell>
          <cell r="C5986">
            <v>0.05</v>
          </cell>
          <cell r="D5986" t="str">
            <v>LB</v>
          </cell>
          <cell r="E5986">
            <v>139.83050847457628</v>
          </cell>
          <cell r="F5986">
            <v>25.16949152542373</v>
          </cell>
          <cell r="G5986">
            <v>6.99</v>
          </cell>
          <cell r="H5986">
            <v>1.26</v>
          </cell>
        </row>
        <row r="5987">
          <cell r="B5987" t="str">
            <v>Transporte de pisos (3%)</v>
          </cell>
          <cell r="C5987">
            <v>0.03</v>
          </cell>
          <cell r="E5987">
            <v>1331</v>
          </cell>
          <cell r="F5987">
            <v>0</v>
          </cell>
          <cell r="G5987">
            <v>39.93</v>
          </cell>
          <cell r="H5987">
            <v>0</v>
          </cell>
        </row>
        <row r="5988">
          <cell r="B5988" t="str">
            <v>Mano de obra</v>
          </cell>
        </row>
        <row r="5989">
          <cell r="A5989">
            <v>900.02</v>
          </cell>
          <cell r="B5989" t="str">
            <v xml:space="preserve">Corte de Chazos </v>
          </cell>
          <cell r="C5989">
            <v>2.5</v>
          </cell>
          <cell r="D5989" t="str">
            <v>UND</v>
          </cell>
          <cell r="E5989">
            <v>18.32</v>
          </cell>
          <cell r="F5989">
            <v>3.2976000000000001</v>
          </cell>
          <cell r="G5989">
            <v>45.8</v>
          </cell>
          <cell r="H5989">
            <v>8.24</v>
          </cell>
        </row>
        <row r="5990">
          <cell r="A5990">
            <v>900.14999999999986</v>
          </cell>
          <cell r="B5990" t="str">
            <v>Mano de Obra de colocación cerámica pisos</v>
          </cell>
          <cell r="C5990">
            <v>1</v>
          </cell>
          <cell r="D5990" t="str">
            <v>M2</v>
          </cell>
          <cell r="E5990">
            <v>458.57807100000002</v>
          </cell>
          <cell r="F5990">
            <v>0</v>
          </cell>
          <cell r="G5990">
            <v>458.58</v>
          </cell>
          <cell r="H5990">
            <v>0</v>
          </cell>
        </row>
        <row r="5991">
          <cell r="B5991" t="str">
            <v>Total/UND</v>
          </cell>
          <cell r="G5991">
            <v>1902.9899999999998</v>
          </cell>
          <cell r="H5991">
            <v>249.87</v>
          </cell>
          <cell r="I5991">
            <v>2152.8599999999997</v>
          </cell>
        </row>
        <row r="5993">
          <cell r="A5993">
            <v>118.03000000000002</v>
          </cell>
          <cell r="B5993" t="str">
            <v>PORCELANATO CHINO 50X50 ANTIMANCHAS</v>
          </cell>
          <cell r="C5993">
            <v>1</v>
          </cell>
          <cell r="D5993" t="str">
            <v>M2</v>
          </cell>
          <cell r="G5993">
            <v>2240.81</v>
          </cell>
          <cell r="H5993">
            <v>308.59999999999997</v>
          </cell>
          <cell r="I5993">
            <v>2549.41</v>
          </cell>
        </row>
        <row r="5994">
          <cell r="B5994" t="str">
            <v>Cerámica Porcelanato Chino 50x50 Antimanchas</v>
          </cell>
        </row>
        <row r="5995">
          <cell r="B5995" t="str">
            <v>Volumen Análisis</v>
          </cell>
          <cell r="C5995">
            <v>1</v>
          </cell>
          <cell r="D5995" t="str">
            <v>M2</v>
          </cell>
        </row>
        <row r="5996">
          <cell r="B5996" t="str">
            <v>Materiales y Equipos</v>
          </cell>
        </row>
        <row r="5997">
          <cell r="A5997">
            <v>112.04000000000002</v>
          </cell>
          <cell r="B5997" t="str">
            <v>Mortero 1:10 pisos + 10% desp.</v>
          </cell>
          <cell r="C5997">
            <v>3.465E-2</v>
          </cell>
          <cell r="D5997" t="str">
            <v>M3</v>
          </cell>
          <cell r="E5997">
            <v>5003.7699999999995</v>
          </cell>
          <cell r="F5997">
            <v>816.1</v>
          </cell>
          <cell r="G5997">
            <v>173.38</v>
          </cell>
          <cell r="H5997">
            <v>28.28</v>
          </cell>
        </row>
        <row r="5998">
          <cell r="A5998" t="str">
            <v>PISO008</v>
          </cell>
          <cell r="B5998" t="str">
            <v>Porcelanato Chino 50x50 Antimanchas +20% desp.</v>
          </cell>
          <cell r="C5998">
            <v>1.2</v>
          </cell>
          <cell r="D5998" t="str">
            <v>M2</v>
          </cell>
          <cell r="E5998">
            <v>1211.8644067796611</v>
          </cell>
          <cell r="F5998">
            <v>218.13559322033899</v>
          </cell>
          <cell r="G5998">
            <v>1454.24</v>
          </cell>
          <cell r="H5998">
            <v>261.76</v>
          </cell>
        </row>
        <row r="5999">
          <cell r="A5999" t="str">
            <v>PISO025</v>
          </cell>
          <cell r="B5999" t="str">
            <v>Derretido Keracolor 25 lbs + 10% desp.</v>
          </cell>
          <cell r="C5999">
            <v>4.4999999999999998E-2</v>
          </cell>
          <cell r="D5999" t="str">
            <v>FDA</v>
          </cell>
          <cell r="E5999">
            <v>1118.6440677966102</v>
          </cell>
          <cell r="F5999">
            <v>201.35593220338984</v>
          </cell>
          <cell r="G5999">
            <v>50.34</v>
          </cell>
          <cell r="H5999">
            <v>9.06</v>
          </cell>
        </row>
        <row r="6000">
          <cell r="A6000" t="str">
            <v>PISO021</v>
          </cell>
          <cell r="B6000" t="str">
            <v>Estopa</v>
          </cell>
          <cell r="C6000">
            <v>0.05</v>
          </cell>
          <cell r="D6000" t="str">
            <v>LB</v>
          </cell>
          <cell r="E6000">
            <v>139.83050847457628</v>
          </cell>
          <cell r="F6000">
            <v>25.16949152542373</v>
          </cell>
          <cell r="G6000">
            <v>6.99</v>
          </cell>
          <cell r="H6000">
            <v>1.26</v>
          </cell>
        </row>
        <row r="6001">
          <cell r="B6001" t="str">
            <v>Transporte de pisos (3%)</v>
          </cell>
          <cell r="C6001">
            <v>0.03</v>
          </cell>
          <cell r="E6001">
            <v>1716</v>
          </cell>
          <cell r="F6001">
            <v>0</v>
          </cell>
          <cell r="G6001">
            <v>51.48</v>
          </cell>
          <cell r="H6001">
            <v>0</v>
          </cell>
        </row>
        <row r="6002">
          <cell r="B6002" t="str">
            <v>Mano de obra</v>
          </cell>
        </row>
        <row r="6003">
          <cell r="A6003">
            <v>900.02</v>
          </cell>
          <cell r="B6003" t="str">
            <v>Corte de Chazos Porcelanato</v>
          </cell>
          <cell r="C6003">
            <v>2.5</v>
          </cell>
          <cell r="D6003" t="str">
            <v>UND</v>
          </cell>
          <cell r="E6003">
            <v>18.32</v>
          </cell>
          <cell r="F6003">
            <v>3.2976000000000001</v>
          </cell>
          <cell r="G6003">
            <v>45.8</v>
          </cell>
          <cell r="H6003">
            <v>8.24</v>
          </cell>
        </row>
        <row r="6004">
          <cell r="A6004">
            <v>900.14999999999986</v>
          </cell>
          <cell r="B6004" t="str">
            <v>Mano de Obra de colocación de Porcelanato</v>
          </cell>
          <cell r="C6004">
            <v>1</v>
          </cell>
          <cell r="D6004" t="str">
            <v>M2</v>
          </cell>
          <cell r="E6004">
            <v>458.57807100000002</v>
          </cell>
          <cell r="F6004">
            <v>0</v>
          </cell>
          <cell r="G6004">
            <v>458.58</v>
          </cell>
          <cell r="H6004">
            <v>0</v>
          </cell>
        </row>
        <row r="6005">
          <cell r="B6005" t="str">
            <v>Total/UND</v>
          </cell>
          <cell r="G6005">
            <v>2240.81</v>
          </cell>
          <cell r="H6005">
            <v>308.59999999999997</v>
          </cell>
          <cell r="I6005">
            <v>2549.41</v>
          </cell>
        </row>
        <row r="6007">
          <cell r="A6007">
            <v>118.04000000000002</v>
          </cell>
          <cell r="B6007" t="str">
            <v>MARMOL TRAVERTINO 40x40 IMP. MATE</v>
          </cell>
          <cell r="C6007">
            <v>1</v>
          </cell>
          <cell r="D6007" t="str">
            <v>M2</v>
          </cell>
          <cell r="G6007">
            <v>2100.2800000000002</v>
          </cell>
          <cell r="H6007">
            <v>251.92</v>
          </cell>
          <cell r="I6007">
            <v>2352.2000000000003</v>
          </cell>
        </row>
        <row r="6008">
          <cell r="B6008" t="str">
            <v>Mármol travertino 40x40 importado mate</v>
          </cell>
        </row>
        <row r="6009">
          <cell r="B6009" t="str">
            <v>Volumen Análisis</v>
          </cell>
          <cell r="C6009">
            <v>1</v>
          </cell>
          <cell r="D6009" t="str">
            <v>M2</v>
          </cell>
        </row>
        <row r="6010">
          <cell r="B6010" t="str">
            <v>Materiales y Equipos</v>
          </cell>
        </row>
        <row r="6011">
          <cell r="B6011" t="str">
            <v>Mortero 1:10 pisos + 10% desp.</v>
          </cell>
          <cell r="C6011">
            <v>3.465E-2</v>
          </cell>
          <cell r="D6011" t="str">
            <v>M3</v>
          </cell>
          <cell r="E6011">
            <v>3919.4300000000003</v>
          </cell>
          <cell r="F6011">
            <v>705.49739999999997</v>
          </cell>
          <cell r="G6011">
            <v>135.81</v>
          </cell>
          <cell r="H6011">
            <v>24.45</v>
          </cell>
        </row>
        <row r="6012">
          <cell r="B6012" t="str">
            <v>Mármol travertino importado mate + 10% desp.</v>
          </cell>
          <cell r="C6012">
            <v>1.1000000000000001</v>
          </cell>
          <cell r="D6012" t="str">
            <v>M2</v>
          </cell>
          <cell r="E6012">
            <v>1036.92</v>
          </cell>
          <cell r="F6012">
            <v>186.6456</v>
          </cell>
          <cell r="G6012">
            <v>1140.6099999999999</v>
          </cell>
          <cell r="H6012">
            <v>205.31</v>
          </cell>
        </row>
        <row r="6013">
          <cell r="B6013" t="str">
            <v>Derretido Keracolor 25 lbs + 10% desp.</v>
          </cell>
          <cell r="C6013">
            <v>4.4999999999999998E-2</v>
          </cell>
          <cell r="D6013" t="str">
            <v>FDA</v>
          </cell>
          <cell r="E6013">
            <v>1016.95</v>
          </cell>
          <cell r="F6013">
            <v>183.05099999999999</v>
          </cell>
          <cell r="G6013">
            <v>45.76</v>
          </cell>
          <cell r="H6013">
            <v>8.24</v>
          </cell>
        </row>
        <row r="6014">
          <cell r="B6014" t="str">
            <v>Estopa</v>
          </cell>
          <cell r="C6014">
            <v>0.05</v>
          </cell>
          <cell r="D6014" t="str">
            <v>LB</v>
          </cell>
          <cell r="E6014">
            <v>63.56</v>
          </cell>
          <cell r="F6014">
            <v>11.440799999999999</v>
          </cell>
          <cell r="G6014">
            <v>3.18</v>
          </cell>
          <cell r="H6014">
            <v>0.56999999999999995</v>
          </cell>
        </row>
        <row r="6015">
          <cell r="B6015" t="str">
            <v xml:space="preserve">Corte de Chazos </v>
          </cell>
          <cell r="C6015">
            <v>2.5</v>
          </cell>
          <cell r="D6015" t="str">
            <v>UND</v>
          </cell>
          <cell r="E6015">
            <v>29.66</v>
          </cell>
          <cell r="F6015">
            <v>5.3388</v>
          </cell>
          <cell r="G6015">
            <v>74.150000000000006</v>
          </cell>
          <cell r="H6015">
            <v>13.35</v>
          </cell>
        </row>
        <row r="6016">
          <cell r="B6016" t="str">
            <v>Transporte de pisos (3%)</v>
          </cell>
          <cell r="C6016">
            <v>1</v>
          </cell>
          <cell r="D6016" t="str">
            <v>PA</v>
          </cell>
          <cell r="E6016">
            <v>40.380000000000003</v>
          </cell>
          <cell r="F6016">
            <v>0</v>
          </cell>
          <cell r="G6016">
            <v>40.380000000000003</v>
          </cell>
          <cell r="H6016">
            <v>0</v>
          </cell>
        </row>
        <row r="6017">
          <cell r="B6017" t="str">
            <v>Mano de obra</v>
          </cell>
        </row>
        <row r="6018">
          <cell r="B6018" t="str">
            <v>Mano de Obra de colocación mármol</v>
          </cell>
          <cell r="C6018">
            <v>1</v>
          </cell>
          <cell r="D6018" t="str">
            <v>M2</v>
          </cell>
          <cell r="E6018">
            <v>660.39</v>
          </cell>
          <cell r="F6018">
            <v>0</v>
          </cell>
          <cell r="G6018">
            <v>660.39</v>
          </cell>
          <cell r="H6018">
            <v>0</v>
          </cell>
        </row>
        <row r="6019">
          <cell r="B6019" t="str">
            <v>Total/UND</v>
          </cell>
          <cell r="G6019">
            <v>2100.2800000000002</v>
          </cell>
          <cell r="H6019">
            <v>251.92</v>
          </cell>
          <cell r="I6019">
            <v>2352.2000000000003</v>
          </cell>
        </row>
        <row r="6021">
          <cell r="A6021">
            <v>118.05000000000003</v>
          </cell>
          <cell r="B6021" t="str">
            <v>MARMOL CREMA MARFIL 40x40 PULIDO IMP.</v>
          </cell>
          <cell r="C6021">
            <v>1</v>
          </cell>
          <cell r="D6021" t="str">
            <v>M2</v>
          </cell>
          <cell r="G6021" t="e">
            <v>#REF!</v>
          </cell>
          <cell r="H6021" t="e">
            <v>#REF!</v>
          </cell>
          <cell r="I6021" t="e">
            <v>#REF!</v>
          </cell>
        </row>
        <row r="6022">
          <cell r="B6022" t="str">
            <v>Mármol crema marfil 40x40 importado pulido</v>
          </cell>
        </row>
        <row r="6023">
          <cell r="B6023" t="str">
            <v>Volumen Análisis</v>
          </cell>
          <cell r="C6023">
            <v>1</v>
          </cell>
          <cell r="D6023" t="str">
            <v>M2</v>
          </cell>
        </row>
        <row r="6024">
          <cell r="B6024" t="str">
            <v>Materiales y Equipos</v>
          </cell>
        </row>
        <row r="6025">
          <cell r="B6025" t="str">
            <v>Mármol crema marfil 40x40 bruto + 10% desp.</v>
          </cell>
          <cell r="C6025">
            <v>1.1000000000000001</v>
          </cell>
          <cell r="D6025" t="str">
            <v>M2</v>
          </cell>
          <cell r="E6025">
            <v>2584.75</v>
          </cell>
          <cell r="F6025">
            <v>465.255</v>
          </cell>
          <cell r="G6025">
            <v>2843.23</v>
          </cell>
          <cell r="H6025">
            <v>511.78</v>
          </cell>
        </row>
        <row r="6026">
          <cell r="B6026" t="str">
            <v>Derretido Keracolor 25 lbs + 10% desp.</v>
          </cell>
          <cell r="C6026">
            <v>4.4999999999999998E-2</v>
          </cell>
          <cell r="D6026" t="str">
            <v>FDA</v>
          </cell>
          <cell r="E6026">
            <v>1016.95</v>
          </cell>
          <cell r="F6026">
            <v>183.05099999999999</v>
          </cell>
          <cell r="G6026">
            <v>45.76</v>
          </cell>
          <cell r="H6026">
            <v>8.24</v>
          </cell>
        </row>
        <row r="6027">
          <cell r="B6027" t="str">
            <v>Estopa</v>
          </cell>
          <cell r="C6027">
            <v>0.05</v>
          </cell>
          <cell r="D6027" t="str">
            <v>LB</v>
          </cell>
          <cell r="E6027">
            <v>63.56</v>
          </cell>
          <cell r="F6027">
            <v>11.440799999999999</v>
          </cell>
          <cell r="G6027">
            <v>3.18</v>
          </cell>
          <cell r="H6027">
            <v>0.56999999999999995</v>
          </cell>
        </row>
        <row r="6028">
          <cell r="B6028" t="str">
            <v>Pulido y cristalizado de pisos</v>
          </cell>
          <cell r="C6028">
            <v>1</v>
          </cell>
          <cell r="D6028" t="str">
            <v>M2</v>
          </cell>
          <cell r="E6028">
            <v>296.61</v>
          </cell>
          <cell r="F6028">
            <v>53.389800000000001</v>
          </cell>
          <cell r="G6028">
            <v>296.61</v>
          </cell>
          <cell r="H6028">
            <v>53.39</v>
          </cell>
        </row>
        <row r="6029">
          <cell r="B6029" t="str">
            <v xml:space="preserve">Corte de Chazos </v>
          </cell>
          <cell r="C6029">
            <v>2.5</v>
          </cell>
          <cell r="D6029" t="str">
            <v>UND</v>
          </cell>
          <cell r="E6029">
            <v>29.66</v>
          </cell>
          <cell r="F6029">
            <v>5.3388</v>
          </cell>
          <cell r="G6029">
            <v>74.150000000000006</v>
          </cell>
          <cell r="H6029">
            <v>13.35</v>
          </cell>
        </row>
        <row r="6030">
          <cell r="B6030" t="str">
            <v>Transporte de pisos (3%)</v>
          </cell>
          <cell r="C6030">
            <v>1</v>
          </cell>
          <cell r="D6030" t="str">
            <v>PA</v>
          </cell>
          <cell r="E6030">
            <v>100.65</v>
          </cell>
          <cell r="F6030">
            <v>0</v>
          </cell>
          <cell r="G6030">
            <v>100.65</v>
          </cell>
          <cell r="H6030">
            <v>0</v>
          </cell>
        </row>
        <row r="6031">
          <cell r="B6031" t="str">
            <v>Mano de obra</v>
          </cell>
        </row>
        <row r="6032">
          <cell r="B6032" t="str">
            <v>Mano de Obra de colocación mármol</v>
          </cell>
          <cell r="C6032">
            <v>1</v>
          </cell>
          <cell r="D6032" t="str">
            <v>M2</v>
          </cell>
          <cell r="E6032">
            <v>660.39</v>
          </cell>
          <cell r="F6032">
            <v>0</v>
          </cell>
          <cell r="G6032">
            <v>660.39</v>
          </cell>
          <cell r="H6032">
            <v>0</v>
          </cell>
        </row>
        <row r="6033">
          <cell r="B6033" t="str">
            <v>Total/UND</v>
          </cell>
          <cell r="G6033">
            <v>4023.9700000000003</v>
          </cell>
          <cell r="H6033">
            <v>587.33000000000004</v>
          </cell>
          <cell r="I6033">
            <v>4611.3</v>
          </cell>
        </row>
        <row r="6035">
          <cell r="A6035">
            <v>118.06000000000003</v>
          </cell>
          <cell r="B6035" t="str">
            <v xml:space="preserve">GRANITO 30x30, FONDO GRIS </v>
          </cell>
          <cell r="C6035">
            <v>1</v>
          </cell>
          <cell r="D6035" t="str">
            <v>M2</v>
          </cell>
          <cell r="G6035" t="e">
            <v>#REF!</v>
          </cell>
          <cell r="H6035" t="e">
            <v>#REF!</v>
          </cell>
          <cell r="I6035" t="e">
            <v>#REF!</v>
          </cell>
        </row>
        <row r="6036">
          <cell r="B6036" t="str">
            <v>Granito 30x30, Fondo Gris</v>
          </cell>
        </row>
        <row r="6037">
          <cell r="B6037" t="str">
            <v>Volumen Análisis</v>
          </cell>
          <cell r="C6037">
            <v>1</v>
          </cell>
          <cell r="D6037" t="str">
            <v>M2</v>
          </cell>
        </row>
        <row r="6038">
          <cell r="B6038" t="str">
            <v>Materiales y Equipos</v>
          </cell>
        </row>
        <row r="6039">
          <cell r="A6039">
            <v>600.01</v>
          </cell>
          <cell r="B6039" t="str">
            <v>Mortero 1:10 pisos + 10% desp.</v>
          </cell>
          <cell r="C6039">
            <v>3.465E-2</v>
          </cell>
          <cell r="D6039" t="str">
            <v>M3</v>
          </cell>
          <cell r="E6039" t="e">
            <v>#REF!</v>
          </cell>
          <cell r="F6039" t="e">
            <v>#REF!</v>
          </cell>
          <cell r="G6039" t="e">
            <v>#REF!</v>
          </cell>
          <cell r="H6039" t="e">
            <v>#REF!</v>
          </cell>
        </row>
        <row r="6040">
          <cell r="A6040" t="str">
            <v>PISO006</v>
          </cell>
          <cell r="B6040" t="str">
            <v>Granito 30x30 fondo gris + 10% desp.</v>
          </cell>
          <cell r="C6040">
            <v>1.1000000000000001</v>
          </cell>
          <cell r="D6040" t="str">
            <v>M2</v>
          </cell>
          <cell r="E6040" t="e">
            <v>#REF!</v>
          </cell>
          <cell r="F6040" t="e">
            <v>#REF!</v>
          </cell>
          <cell r="G6040" t="e">
            <v>#REF!</v>
          </cell>
          <cell r="H6040" t="e">
            <v>#REF!</v>
          </cell>
        </row>
        <row r="6041">
          <cell r="A6041">
            <v>0</v>
          </cell>
          <cell r="B6041" t="str">
            <v>Derretido Keracolor 25 lbs + 10% desp.</v>
          </cell>
          <cell r="C6041">
            <v>4.4999999999999998E-2</v>
          </cell>
          <cell r="D6041" t="str">
            <v>FDA</v>
          </cell>
          <cell r="E6041" t="e">
            <v>#REF!</v>
          </cell>
          <cell r="F6041" t="e">
            <v>#REF!</v>
          </cell>
          <cell r="G6041" t="e">
            <v>#REF!</v>
          </cell>
          <cell r="H6041" t="e">
            <v>#REF!</v>
          </cell>
        </row>
        <row r="6042">
          <cell r="A6042">
            <v>0</v>
          </cell>
          <cell r="B6042" t="str">
            <v>Estopa</v>
          </cell>
          <cell r="C6042">
            <v>0.05</v>
          </cell>
          <cell r="D6042" t="str">
            <v>LB</v>
          </cell>
          <cell r="E6042" t="e">
            <v>#REF!</v>
          </cell>
          <cell r="F6042" t="e">
            <v>#REF!</v>
          </cell>
          <cell r="G6042" t="e">
            <v>#REF!</v>
          </cell>
          <cell r="H6042" t="e">
            <v>#REF!</v>
          </cell>
        </row>
        <row r="6043">
          <cell r="A6043">
            <v>0</v>
          </cell>
          <cell r="B6043" t="str">
            <v>Pulido y cristalizado de pisos</v>
          </cell>
          <cell r="C6043">
            <v>1</v>
          </cell>
          <cell r="D6043" t="str">
            <v>M2</v>
          </cell>
          <cell r="E6043" t="e">
            <v>#REF!</v>
          </cell>
          <cell r="F6043" t="e">
            <v>#REF!</v>
          </cell>
          <cell r="G6043" t="e">
            <v>#REF!</v>
          </cell>
          <cell r="H6043" t="e">
            <v>#REF!</v>
          </cell>
        </row>
        <row r="6044">
          <cell r="B6044" t="str">
            <v>Transporte de pisos (3%)</v>
          </cell>
          <cell r="C6044">
            <v>0.03</v>
          </cell>
          <cell r="E6044" t="e">
            <v>#REF!</v>
          </cell>
          <cell r="F6044">
            <v>0</v>
          </cell>
          <cell r="G6044" t="e">
            <v>#REF!</v>
          </cell>
          <cell r="H6044">
            <v>0</v>
          </cell>
        </row>
        <row r="6045">
          <cell r="B6045" t="str">
            <v>Mano de obra</v>
          </cell>
        </row>
        <row r="6046">
          <cell r="A6046">
            <v>0</v>
          </cell>
          <cell r="B6046" t="str">
            <v xml:space="preserve">Corte de Chazos Granito </v>
          </cell>
          <cell r="C6046">
            <v>3.33</v>
          </cell>
          <cell r="D6046" t="str">
            <v>UND</v>
          </cell>
          <cell r="E6046" t="e">
            <v>#REF!</v>
          </cell>
          <cell r="F6046" t="e">
            <v>#REF!</v>
          </cell>
          <cell r="G6046" t="e">
            <v>#REF!</v>
          </cell>
          <cell r="H6046" t="e">
            <v>#REF!</v>
          </cell>
        </row>
        <row r="6047">
          <cell r="A6047">
            <v>0</v>
          </cell>
          <cell r="B6047" t="str">
            <v>Mano de Obra de colocación de Granito</v>
          </cell>
          <cell r="C6047">
            <v>1</v>
          </cell>
          <cell r="D6047" t="str">
            <v>M2</v>
          </cell>
          <cell r="E6047" t="e">
            <v>#REF!</v>
          </cell>
          <cell r="F6047">
            <v>0</v>
          </cell>
          <cell r="G6047" t="e">
            <v>#REF!</v>
          </cell>
          <cell r="H6047">
            <v>0</v>
          </cell>
        </row>
        <row r="6048">
          <cell r="B6048" t="str">
            <v>Total/UND</v>
          </cell>
          <cell r="G6048" t="e">
            <v>#REF!</v>
          </cell>
          <cell r="H6048" t="e">
            <v>#REF!</v>
          </cell>
          <cell r="I6048" t="e">
            <v>#REF!</v>
          </cell>
        </row>
        <row r="6050">
          <cell r="A6050">
            <v>119</v>
          </cell>
          <cell r="B6050" t="str">
            <v>ZOCALOS</v>
          </cell>
        </row>
        <row r="6051">
          <cell r="A6051">
            <v>119.01</v>
          </cell>
          <cell r="B6051" t="str">
            <v>ZOCALOS CERAMICA EUROPEA ECONOMICA</v>
          </cell>
          <cell r="C6051">
            <v>1</v>
          </cell>
          <cell r="D6051" t="str">
            <v>ML</v>
          </cell>
          <cell r="G6051">
            <v>232.61</v>
          </cell>
          <cell r="H6051">
            <v>22.950000000000003</v>
          </cell>
          <cell r="I6051">
            <v>255.56</v>
          </cell>
        </row>
        <row r="6052">
          <cell r="B6052" t="str">
            <v>Zócalos Cerámica Europea Económica 0.07x0.30m</v>
          </cell>
        </row>
        <row r="6053">
          <cell r="B6053" t="str">
            <v>Volumen Análisis</v>
          </cell>
          <cell r="C6053">
            <v>1</v>
          </cell>
          <cell r="D6053" t="str">
            <v>ML</v>
          </cell>
        </row>
        <row r="6054">
          <cell r="B6054" t="str">
            <v>Materiales y Equipos</v>
          </cell>
        </row>
        <row r="6055">
          <cell r="B6055" t="str">
            <v>Mortero 1:10 pisos + 10% desp.</v>
          </cell>
          <cell r="C6055">
            <v>2.3999999999999998E-3</v>
          </cell>
          <cell r="D6055" t="str">
            <v>M3</v>
          </cell>
          <cell r="E6055">
            <v>3919.4300000000003</v>
          </cell>
          <cell r="F6055">
            <v>705.49739999999997</v>
          </cell>
          <cell r="G6055">
            <v>9.41</v>
          </cell>
          <cell r="H6055">
            <v>1.69</v>
          </cell>
        </row>
        <row r="6056">
          <cell r="B6056" t="str">
            <v>Cerámica Europea Económica + 10% desp.</v>
          </cell>
          <cell r="C6056">
            <v>0.05</v>
          </cell>
          <cell r="D6056" t="str">
            <v>M2</v>
          </cell>
          <cell r="E6056">
            <v>322.02999999999997</v>
          </cell>
          <cell r="F6056">
            <v>57.965399999999995</v>
          </cell>
          <cell r="G6056">
            <v>16.100000000000001</v>
          </cell>
          <cell r="H6056">
            <v>2.9</v>
          </cell>
        </row>
        <row r="6057">
          <cell r="B6057" t="str">
            <v>Derretido Keracolor 25 lbs + 10% desp.</v>
          </cell>
          <cell r="C6057">
            <v>3.0000000000000001E-3</v>
          </cell>
          <cell r="D6057" t="str">
            <v>FDA</v>
          </cell>
          <cell r="E6057">
            <v>1016.95</v>
          </cell>
          <cell r="F6057">
            <v>183.05099999999999</v>
          </cell>
          <cell r="G6057">
            <v>3.05</v>
          </cell>
          <cell r="H6057">
            <v>0.55000000000000004</v>
          </cell>
        </row>
        <row r="6058">
          <cell r="B6058" t="str">
            <v xml:space="preserve">Corte de Chazos </v>
          </cell>
          <cell r="C6058">
            <v>3.33</v>
          </cell>
          <cell r="D6058" t="str">
            <v>UND</v>
          </cell>
          <cell r="E6058">
            <v>29.66</v>
          </cell>
          <cell r="F6058">
            <v>5.3388</v>
          </cell>
          <cell r="G6058">
            <v>98.77</v>
          </cell>
          <cell r="H6058">
            <v>17.78</v>
          </cell>
        </row>
        <row r="6059">
          <cell r="B6059" t="str">
            <v>Estopa</v>
          </cell>
          <cell r="C6059">
            <v>3.0000000000000001E-3</v>
          </cell>
          <cell r="D6059" t="str">
            <v>LB</v>
          </cell>
          <cell r="E6059">
            <v>63.56</v>
          </cell>
          <cell r="F6059">
            <v>11.440799999999999</v>
          </cell>
          <cell r="G6059">
            <v>0.19</v>
          </cell>
          <cell r="H6059">
            <v>0.03</v>
          </cell>
        </row>
        <row r="6060">
          <cell r="B6060" t="str">
            <v>Transporte de pisos (3%)</v>
          </cell>
          <cell r="C6060">
            <v>1</v>
          </cell>
          <cell r="D6060" t="str">
            <v>PA</v>
          </cell>
          <cell r="E6060">
            <v>0.56999999999999995</v>
          </cell>
          <cell r="F6060">
            <v>0</v>
          </cell>
          <cell r="G6060">
            <v>0.56999999999999995</v>
          </cell>
          <cell r="H6060">
            <v>0</v>
          </cell>
        </row>
        <row r="6061">
          <cell r="B6061" t="str">
            <v>Mano de obra</v>
          </cell>
        </row>
        <row r="6062">
          <cell r="B6062" t="str">
            <v>Mano de Obra de colocación zócalos</v>
          </cell>
          <cell r="C6062">
            <v>1</v>
          </cell>
          <cell r="D6062" t="str">
            <v>ML</v>
          </cell>
          <cell r="E6062">
            <v>104.51700000000001</v>
          </cell>
          <cell r="F6062">
            <v>0</v>
          </cell>
          <cell r="G6062">
            <v>104.52</v>
          </cell>
          <cell r="H6062">
            <v>0</v>
          </cell>
        </row>
        <row r="6063">
          <cell r="B6063" t="str">
            <v>Total/UND</v>
          </cell>
          <cell r="G6063">
            <v>232.61</v>
          </cell>
          <cell r="H6063">
            <v>22.950000000000003</v>
          </cell>
          <cell r="I6063">
            <v>255.56</v>
          </cell>
        </row>
        <row r="6065">
          <cell r="A6065">
            <v>119.02000000000001</v>
          </cell>
          <cell r="B6065" t="str">
            <v>ZOCALOS CERAMICA EUROPEA BUENA CALIDAD</v>
          </cell>
          <cell r="C6065">
            <v>1</v>
          </cell>
          <cell r="D6065" t="str">
            <v>ML</v>
          </cell>
          <cell r="G6065">
            <v>246.64999999999998</v>
          </cell>
          <cell r="H6065">
            <v>25.39</v>
          </cell>
          <cell r="I6065">
            <v>272.03999999999996</v>
          </cell>
        </row>
        <row r="6066">
          <cell r="B6066" t="str">
            <v>Zócalo Cerám. Europea buena calidad 0.07x0.30</v>
          </cell>
        </row>
        <row r="6067">
          <cell r="B6067" t="str">
            <v>Volumen Análisis</v>
          </cell>
          <cell r="C6067">
            <v>1</v>
          </cell>
          <cell r="D6067" t="str">
            <v>ML</v>
          </cell>
        </row>
        <row r="6068">
          <cell r="B6068" t="str">
            <v>Materiales y Equipos</v>
          </cell>
        </row>
        <row r="6069">
          <cell r="B6069" t="str">
            <v>Mortero 1:10 pisos + 10% desp.</v>
          </cell>
          <cell r="C6069">
            <v>2.3999999999999998E-3</v>
          </cell>
          <cell r="D6069" t="str">
            <v>M3</v>
          </cell>
          <cell r="E6069">
            <v>3919.4300000000003</v>
          </cell>
          <cell r="F6069">
            <v>705.49739999999997</v>
          </cell>
          <cell r="G6069">
            <v>9.41</v>
          </cell>
          <cell r="H6069">
            <v>1.69</v>
          </cell>
        </row>
        <row r="6070">
          <cell r="B6070" t="str">
            <v>Cerámica Europea buena calidad + 10% desp.</v>
          </cell>
          <cell r="C6070">
            <v>0.05</v>
          </cell>
          <cell r="D6070" t="str">
            <v>M2</v>
          </cell>
          <cell r="E6070">
            <v>593.22</v>
          </cell>
          <cell r="F6070">
            <v>106.7796</v>
          </cell>
          <cell r="G6070">
            <v>29.66</v>
          </cell>
          <cell r="H6070">
            <v>5.34</v>
          </cell>
        </row>
        <row r="6071">
          <cell r="B6071" t="str">
            <v>Derretido Keracolor 25 lbs + 10% desp.</v>
          </cell>
          <cell r="C6071">
            <v>3.0000000000000001E-3</v>
          </cell>
          <cell r="D6071" t="str">
            <v>FDA</v>
          </cell>
          <cell r="E6071">
            <v>1016.95</v>
          </cell>
          <cell r="F6071">
            <v>183.05099999999999</v>
          </cell>
          <cell r="G6071">
            <v>3.05</v>
          </cell>
          <cell r="H6071">
            <v>0.55000000000000004</v>
          </cell>
        </row>
        <row r="6072">
          <cell r="B6072" t="str">
            <v xml:space="preserve">Corte de Chazos </v>
          </cell>
          <cell r="C6072">
            <v>3.33</v>
          </cell>
          <cell r="D6072" t="str">
            <v>UND</v>
          </cell>
          <cell r="E6072">
            <v>29.66</v>
          </cell>
          <cell r="F6072">
            <v>5.3388</v>
          </cell>
          <cell r="G6072">
            <v>98.77</v>
          </cell>
          <cell r="H6072">
            <v>17.78</v>
          </cell>
        </row>
        <row r="6073">
          <cell r="B6073" t="str">
            <v>Estopa</v>
          </cell>
          <cell r="C6073">
            <v>3.0000000000000001E-3</v>
          </cell>
          <cell r="D6073" t="str">
            <v>LB</v>
          </cell>
          <cell r="E6073">
            <v>63.56</v>
          </cell>
          <cell r="F6073">
            <v>11.440799999999999</v>
          </cell>
          <cell r="G6073">
            <v>0.19</v>
          </cell>
          <cell r="H6073">
            <v>0.03</v>
          </cell>
        </row>
        <row r="6074">
          <cell r="B6074" t="str">
            <v>Transporte de pisos (3%)</v>
          </cell>
          <cell r="C6074">
            <v>1</v>
          </cell>
          <cell r="D6074" t="str">
            <v>PA</v>
          </cell>
          <cell r="E6074">
            <v>1.05</v>
          </cell>
          <cell r="F6074">
            <v>0</v>
          </cell>
          <cell r="G6074">
            <v>1.05</v>
          </cell>
          <cell r="H6074">
            <v>0</v>
          </cell>
        </row>
        <row r="6075">
          <cell r="B6075" t="str">
            <v>Mano de obra</v>
          </cell>
        </row>
        <row r="6076">
          <cell r="B6076" t="str">
            <v>Mano de Obra de colocación zócalos</v>
          </cell>
          <cell r="C6076">
            <v>1</v>
          </cell>
          <cell r="D6076" t="str">
            <v>ML</v>
          </cell>
          <cell r="E6076">
            <v>104.51700000000001</v>
          </cell>
          <cell r="F6076">
            <v>0</v>
          </cell>
          <cell r="G6076">
            <v>104.52</v>
          </cell>
          <cell r="H6076">
            <v>0</v>
          </cell>
        </row>
        <row r="6077">
          <cell r="B6077" t="str">
            <v>Total/UND</v>
          </cell>
          <cell r="G6077">
            <v>246.64999999999998</v>
          </cell>
          <cell r="H6077">
            <v>25.39</v>
          </cell>
          <cell r="I6077">
            <v>272.03999999999996</v>
          </cell>
        </row>
        <row r="6079">
          <cell r="A6079">
            <v>119.03000000000002</v>
          </cell>
          <cell r="B6079" t="str">
            <v>ZOCALO CERAMICA EUROPEA PRIMERA 0.07x0.60</v>
          </cell>
          <cell r="C6079">
            <v>1</v>
          </cell>
          <cell r="D6079" t="str">
            <v>ML</v>
          </cell>
          <cell r="G6079">
            <v>324.74</v>
          </cell>
          <cell r="H6079">
            <v>38.970000000000006</v>
          </cell>
          <cell r="I6079">
            <v>363.71000000000004</v>
          </cell>
        </row>
        <row r="6080">
          <cell r="B6080" t="str">
            <v>Zócalo Cerámica Europea de primera 0.07x0.60m</v>
          </cell>
        </row>
        <row r="6081">
          <cell r="B6081" t="str">
            <v>Volumen Análisis</v>
          </cell>
          <cell r="C6081">
            <v>1</v>
          </cell>
          <cell r="D6081" t="str">
            <v>ML</v>
          </cell>
        </row>
        <row r="6082">
          <cell r="B6082" t="str">
            <v>Materiales y Equipos</v>
          </cell>
        </row>
        <row r="6083">
          <cell r="B6083" t="str">
            <v>Mortero 1:10 pisos + 10% desp.</v>
          </cell>
          <cell r="C6083">
            <v>2.3999999999999998E-3</v>
          </cell>
          <cell r="D6083" t="str">
            <v>M3</v>
          </cell>
          <cell r="E6083">
            <v>3919.4300000000003</v>
          </cell>
          <cell r="F6083">
            <v>705.49739999999997</v>
          </cell>
          <cell r="G6083">
            <v>9.41</v>
          </cell>
          <cell r="H6083">
            <v>1.69</v>
          </cell>
        </row>
        <row r="6084">
          <cell r="B6084" t="str">
            <v>Cerámica Europea de primera + 10% desp.</v>
          </cell>
          <cell r="C6084">
            <v>0.08</v>
          </cell>
          <cell r="D6084" t="str">
            <v>M2</v>
          </cell>
          <cell r="E6084">
            <v>1313.56</v>
          </cell>
          <cell r="F6084">
            <v>236.44079999999997</v>
          </cell>
          <cell r="G6084">
            <v>105.08</v>
          </cell>
          <cell r="H6084">
            <v>18.920000000000002</v>
          </cell>
        </row>
        <row r="6085">
          <cell r="B6085" t="str">
            <v>Derretido Keracolor 25 lbs + 10% desp.</v>
          </cell>
          <cell r="C6085">
            <v>3.0000000000000001E-3</v>
          </cell>
          <cell r="D6085" t="str">
            <v>FDA</v>
          </cell>
          <cell r="E6085">
            <v>1016.95</v>
          </cell>
          <cell r="F6085">
            <v>183.05099999999999</v>
          </cell>
          <cell r="G6085">
            <v>3.05</v>
          </cell>
          <cell r="H6085">
            <v>0.55000000000000004</v>
          </cell>
        </row>
        <row r="6086">
          <cell r="B6086" t="str">
            <v xml:space="preserve">Corte de Chazos </v>
          </cell>
          <cell r="C6086">
            <v>3.33</v>
          </cell>
          <cell r="D6086" t="str">
            <v>UND</v>
          </cell>
          <cell r="E6086">
            <v>29.66</v>
          </cell>
          <cell r="F6086">
            <v>5.3388</v>
          </cell>
          <cell r="G6086">
            <v>98.77</v>
          </cell>
          <cell r="H6086">
            <v>17.78</v>
          </cell>
        </row>
        <row r="6087">
          <cell r="B6087" t="str">
            <v>Estopa</v>
          </cell>
          <cell r="C6087">
            <v>3.0000000000000001E-3</v>
          </cell>
          <cell r="D6087" t="str">
            <v>LB</v>
          </cell>
          <cell r="E6087">
            <v>63.56</v>
          </cell>
          <cell r="F6087">
            <v>11.440799999999999</v>
          </cell>
          <cell r="G6087">
            <v>0.19</v>
          </cell>
          <cell r="H6087">
            <v>0.03</v>
          </cell>
        </row>
        <row r="6088">
          <cell r="B6088" t="str">
            <v>Transporte de pisos (3%)</v>
          </cell>
          <cell r="C6088">
            <v>1</v>
          </cell>
          <cell r="D6088" t="str">
            <v>PA</v>
          </cell>
          <cell r="E6088">
            <v>3.72</v>
          </cell>
          <cell r="F6088">
            <v>0</v>
          </cell>
          <cell r="G6088">
            <v>3.72</v>
          </cell>
          <cell r="H6088">
            <v>0</v>
          </cell>
        </row>
        <row r="6089">
          <cell r="B6089" t="str">
            <v>Mano de obra</v>
          </cell>
        </row>
        <row r="6090">
          <cell r="B6090" t="str">
            <v>Mano de Obra de colocación zócalos</v>
          </cell>
          <cell r="C6090">
            <v>1</v>
          </cell>
          <cell r="D6090" t="str">
            <v>ML</v>
          </cell>
          <cell r="E6090">
            <v>104.51700000000001</v>
          </cell>
          <cell r="F6090">
            <v>0</v>
          </cell>
          <cell r="G6090">
            <v>104.52</v>
          </cell>
          <cell r="H6090">
            <v>0</v>
          </cell>
        </row>
        <row r="6091">
          <cell r="B6091" t="str">
            <v>Total/UND</v>
          </cell>
          <cell r="G6091">
            <v>324.74</v>
          </cell>
          <cell r="H6091">
            <v>38.970000000000006</v>
          </cell>
          <cell r="I6091">
            <v>363.71000000000004</v>
          </cell>
        </row>
        <row r="6093">
          <cell r="A6093">
            <v>119.04000000000002</v>
          </cell>
          <cell r="B6093" t="str">
            <v>ZOCALOS CERAMICA EUROPEA PARA EXTERIORES</v>
          </cell>
          <cell r="C6093">
            <v>1</v>
          </cell>
          <cell r="D6093" t="str">
            <v>ML</v>
          </cell>
          <cell r="G6093">
            <v>294.71999999999997</v>
          </cell>
          <cell r="H6093">
            <v>33.760000000000005</v>
          </cell>
          <cell r="I6093">
            <v>328.47999999999996</v>
          </cell>
        </row>
        <row r="6094">
          <cell r="B6094" t="str">
            <v>Zócalos Cerámica Europea exteriores 0.08x0.40m</v>
          </cell>
        </row>
        <row r="6095">
          <cell r="B6095" t="str">
            <v>Volumen Análisis</v>
          </cell>
          <cell r="C6095">
            <v>1</v>
          </cell>
          <cell r="D6095" t="str">
            <v>ML</v>
          </cell>
        </row>
        <row r="6096">
          <cell r="B6096" t="str">
            <v>Materiales y Equipos</v>
          </cell>
        </row>
        <row r="6097">
          <cell r="B6097" t="str">
            <v>Mortero 1:10 pisos + 10% desp.</v>
          </cell>
          <cell r="C6097">
            <v>2.8E-3</v>
          </cell>
          <cell r="D6097" t="str">
            <v>M3</v>
          </cell>
          <cell r="E6097">
            <v>3919.4300000000003</v>
          </cell>
          <cell r="F6097">
            <v>705.49739999999997</v>
          </cell>
          <cell r="G6097">
            <v>10.97</v>
          </cell>
          <cell r="H6097">
            <v>1.98</v>
          </cell>
        </row>
        <row r="6098">
          <cell r="B6098" t="str">
            <v>Cerámica Europea exteriores + 10% desp.</v>
          </cell>
          <cell r="C6098">
            <v>0.08</v>
          </cell>
          <cell r="D6098" t="str">
            <v>M2</v>
          </cell>
          <cell r="E6098">
            <v>932.2</v>
          </cell>
          <cell r="F6098">
            <v>167.79599999999999</v>
          </cell>
          <cell r="G6098">
            <v>74.58</v>
          </cell>
          <cell r="H6098">
            <v>13.42</v>
          </cell>
        </row>
        <row r="6099">
          <cell r="B6099" t="str">
            <v>Derretido Keracolor 25 lbs + 10% desp.</v>
          </cell>
          <cell r="C6099">
            <v>3.0000000000000001E-3</v>
          </cell>
          <cell r="D6099" t="str">
            <v>FDA</v>
          </cell>
          <cell r="E6099">
            <v>1016.95</v>
          </cell>
          <cell r="F6099">
            <v>183.05099999999999</v>
          </cell>
          <cell r="G6099">
            <v>3.05</v>
          </cell>
          <cell r="H6099">
            <v>0.55000000000000004</v>
          </cell>
        </row>
        <row r="6100">
          <cell r="B6100" t="str">
            <v xml:space="preserve">Corte de Chazos </v>
          </cell>
          <cell r="C6100">
            <v>3.33</v>
          </cell>
          <cell r="D6100" t="str">
            <v>UND</v>
          </cell>
          <cell r="E6100">
            <v>29.66</v>
          </cell>
          <cell r="F6100">
            <v>5.3388</v>
          </cell>
          <cell r="G6100">
            <v>98.77</v>
          </cell>
          <cell r="H6100">
            <v>17.78</v>
          </cell>
        </row>
        <row r="6101">
          <cell r="B6101" t="str">
            <v>Estopa</v>
          </cell>
          <cell r="C6101">
            <v>3.0000000000000001E-3</v>
          </cell>
          <cell r="D6101" t="str">
            <v>LB</v>
          </cell>
          <cell r="E6101">
            <v>63.56</v>
          </cell>
          <cell r="F6101">
            <v>11.440799999999999</v>
          </cell>
          <cell r="G6101">
            <v>0.19</v>
          </cell>
          <cell r="H6101">
            <v>0.03</v>
          </cell>
        </row>
        <row r="6102">
          <cell r="B6102" t="str">
            <v>Transporte de pisos (3%)</v>
          </cell>
          <cell r="C6102">
            <v>1</v>
          </cell>
          <cell r="D6102" t="str">
            <v>PA</v>
          </cell>
          <cell r="E6102">
            <v>2.64</v>
          </cell>
          <cell r="F6102">
            <v>0</v>
          </cell>
          <cell r="G6102">
            <v>2.64</v>
          </cell>
          <cell r="H6102">
            <v>0</v>
          </cell>
        </row>
        <row r="6103">
          <cell r="B6103" t="str">
            <v>Mano de obra</v>
          </cell>
        </row>
        <row r="6104">
          <cell r="B6104" t="str">
            <v>Mano de Obra de colocación zócalos</v>
          </cell>
          <cell r="C6104">
            <v>1</v>
          </cell>
          <cell r="D6104" t="str">
            <v>ML</v>
          </cell>
          <cell r="E6104">
            <v>104.51700000000001</v>
          </cell>
          <cell r="F6104">
            <v>0</v>
          </cell>
          <cell r="G6104">
            <v>104.52</v>
          </cell>
          <cell r="H6104">
            <v>0</v>
          </cell>
        </row>
        <row r="6105">
          <cell r="B6105" t="str">
            <v>Total/UND</v>
          </cell>
          <cell r="G6105">
            <v>294.71999999999997</v>
          </cell>
          <cell r="H6105">
            <v>33.760000000000005</v>
          </cell>
          <cell r="I6105">
            <v>328.47999999999996</v>
          </cell>
        </row>
        <row r="6107">
          <cell r="A6107">
            <v>119.05000000000003</v>
          </cell>
          <cell r="B6107" t="str">
            <v xml:space="preserve">ZOCALO GRANITO 7x30, FONDO GRIS </v>
          </cell>
          <cell r="C6107">
            <v>1</v>
          </cell>
          <cell r="D6107" t="str">
            <v>ML</v>
          </cell>
          <cell r="G6107">
            <v>265.28149999999999</v>
          </cell>
          <cell r="H6107">
            <v>19.579999999999998</v>
          </cell>
          <cell r="I6107">
            <v>284.86149999999998</v>
          </cell>
        </row>
        <row r="6108">
          <cell r="B6108" t="str">
            <v>Zócalo Granito 7x30, Fondo Gris</v>
          </cell>
        </row>
        <row r="6109">
          <cell r="B6109" t="str">
            <v>Volumen Análisis</v>
          </cell>
          <cell r="C6109">
            <v>1</v>
          </cell>
          <cell r="D6109" t="str">
            <v>ML</v>
          </cell>
        </row>
        <row r="6110">
          <cell r="B6110" t="str">
            <v>Materiales y Equipos</v>
          </cell>
        </row>
        <row r="6111">
          <cell r="A6111">
            <v>112.04000000000002</v>
          </cell>
          <cell r="B6111" t="str">
            <v>Mortero 1:10 pisos + 10% desp.</v>
          </cell>
          <cell r="C6111">
            <v>2.3999999999999998E-3</v>
          </cell>
          <cell r="D6111" t="str">
            <v>M3</v>
          </cell>
          <cell r="E6111">
            <v>5003.7699999999995</v>
          </cell>
          <cell r="F6111">
            <v>816.1</v>
          </cell>
          <cell r="G6111">
            <v>12.01</v>
          </cell>
          <cell r="H6111">
            <v>1.96</v>
          </cell>
        </row>
        <row r="6112">
          <cell r="A6112" t="str">
            <v>PISO006</v>
          </cell>
          <cell r="B6112" t="str">
            <v>Granito 30x30 fondo gris + 10% desp.</v>
          </cell>
          <cell r="C6112">
            <v>0.05</v>
          </cell>
          <cell r="D6112" t="str">
            <v>M2</v>
          </cell>
          <cell r="E6112">
            <v>661.86440677966107</v>
          </cell>
          <cell r="F6112">
            <v>119.13559322033899</v>
          </cell>
          <cell r="G6112">
            <v>33.090000000000003</v>
          </cell>
          <cell r="H6112">
            <v>5.96</v>
          </cell>
        </row>
        <row r="6113">
          <cell r="A6113" t="str">
            <v>PISO025</v>
          </cell>
          <cell r="B6113" t="str">
            <v>Derretido Keracolor 25 lbs + 10% desp.</v>
          </cell>
          <cell r="C6113">
            <v>3.0000000000000001E-3</v>
          </cell>
          <cell r="D6113" t="str">
            <v>FDA</v>
          </cell>
          <cell r="E6113">
            <v>1118.6440677966102</v>
          </cell>
          <cell r="F6113">
            <v>201.35593220338984</v>
          </cell>
          <cell r="G6113">
            <v>3.36</v>
          </cell>
          <cell r="H6113">
            <v>0.6</v>
          </cell>
        </row>
        <row r="6114">
          <cell r="A6114" t="str">
            <v>PISO021</v>
          </cell>
          <cell r="B6114" t="str">
            <v>Estopa</v>
          </cell>
          <cell r="C6114">
            <v>3.0000000000000001E-3</v>
          </cell>
          <cell r="D6114" t="str">
            <v>LB</v>
          </cell>
          <cell r="E6114">
            <v>139.83050847457628</v>
          </cell>
          <cell r="F6114">
            <v>25.16949152542373</v>
          </cell>
          <cell r="G6114">
            <v>0.42</v>
          </cell>
          <cell r="H6114">
            <v>0.08</v>
          </cell>
        </row>
        <row r="6115">
          <cell r="B6115" t="str">
            <v>Transporte de pisos (3%)</v>
          </cell>
          <cell r="C6115">
            <v>0.03</v>
          </cell>
          <cell r="E6115">
            <v>39.050000000000004</v>
          </cell>
          <cell r="F6115">
            <v>0</v>
          </cell>
          <cell r="G6115">
            <v>1.1715</v>
          </cell>
          <cell r="H6115">
            <v>0</v>
          </cell>
        </row>
        <row r="6116">
          <cell r="B6116" t="str">
            <v>Mano de obra</v>
          </cell>
        </row>
        <row r="6117">
          <cell r="A6117">
            <v>900.02</v>
          </cell>
          <cell r="B6117" t="str">
            <v xml:space="preserve">Corte de Chazos Granito </v>
          </cell>
          <cell r="C6117">
            <v>3.33</v>
          </cell>
          <cell r="D6117" t="str">
            <v>UND</v>
          </cell>
          <cell r="E6117">
            <v>18.32</v>
          </cell>
          <cell r="F6117">
            <v>3.2976000000000001</v>
          </cell>
          <cell r="G6117">
            <v>61.01</v>
          </cell>
          <cell r="H6117">
            <v>10.98</v>
          </cell>
        </row>
        <row r="6118">
          <cell r="A6118">
            <v>1000.03</v>
          </cell>
          <cell r="B6118" t="str">
            <v>Mano de Obra de colocación zócalos</v>
          </cell>
          <cell r="C6118">
            <v>1</v>
          </cell>
          <cell r="D6118" t="str">
            <v>ML</v>
          </cell>
          <cell r="E6118">
            <v>154.21499999999997</v>
          </cell>
          <cell r="F6118">
            <v>0</v>
          </cell>
          <cell r="G6118">
            <v>154.22</v>
          </cell>
          <cell r="H6118">
            <v>0</v>
          </cell>
        </row>
        <row r="6119">
          <cell r="B6119" t="str">
            <v>Total/UND</v>
          </cell>
          <cell r="G6119">
            <v>265.28149999999999</v>
          </cell>
          <cell r="H6119">
            <v>19.579999999999998</v>
          </cell>
          <cell r="I6119">
            <v>284.86149999999998</v>
          </cell>
        </row>
        <row r="6121">
          <cell r="A6121">
            <v>119.06000000000003</v>
          </cell>
          <cell r="B6121" t="str">
            <v>ZOCALOS GRANITO 7x30, FONDO BLANCO</v>
          </cell>
          <cell r="C6121">
            <v>1</v>
          </cell>
          <cell r="D6121" t="str">
            <v>ML</v>
          </cell>
          <cell r="G6121">
            <v>245.89</v>
          </cell>
          <cell r="H6121">
            <v>24.630000000000003</v>
          </cell>
          <cell r="I6121">
            <v>270.52</v>
          </cell>
        </row>
        <row r="6122">
          <cell r="B6122" t="str">
            <v>Zócalos Granito 0.07x0.30, Fondo Blanco</v>
          </cell>
        </row>
        <row r="6123">
          <cell r="B6123" t="str">
            <v>Volumen Análisis</v>
          </cell>
          <cell r="C6123">
            <v>1</v>
          </cell>
          <cell r="D6123" t="str">
            <v>ML</v>
          </cell>
        </row>
        <row r="6124">
          <cell r="B6124" t="str">
            <v>Materiales y Equipos</v>
          </cell>
        </row>
        <row r="6125">
          <cell r="B6125" t="str">
            <v>Mortero 1:10 pisos + 10% desp.</v>
          </cell>
          <cell r="C6125">
            <v>2.3999999999999998E-3</v>
          </cell>
          <cell r="D6125" t="str">
            <v>M3</v>
          </cell>
          <cell r="E6125">
            <v>3919.4300000000003</v>
          </cell>
          <cell r="F6125">
            <v>705.49739999999997</v>
          </cell>
          <cell r="G6125">
            <v>9.41</v>
          </cell>
          <cell r="H6125">
            <v>1.69</v>
          </cell>
        </row>
        <row r="6126">
          <cell r="B6126" t="str">
            <v>Granito 30x30 fondo blanco + 10% desp.</v>
          </cell>
          <cell r="C6126">
            <v>0.05</v>
          </cell>
          <cell r="D6126" t="str">
            <v>M2</v>
          </cell>
          <cell r="E6126">
            <v>508.47</v>
          </cell>
          <cell r="F6126">
            <v>91.524600000000007</v>
          </cell>
          <cell r="G6126">
            <v>25.42</v>
          </cell>
          <cell r="H6126">
            <v>4.58</v>
          </cell>
        </row>
        <row r="6127">
          <cell r="B6127" t="str">
            <v>Derretido Keracolor 25 lbs + 10% desp.</v>
          </cell>
          <cell r="C6127">
            <v>3.0000000000000001E-3</v>
          </cell>
          <cell r="D6127" t="str">
            <v>FDA</v>
          </cell>
          <cell r="E6127">
            <v>1016.95</v>
          </cell>
          <cell r="F6127">
            <v>183.05099999999999</v>
          </cell>
          <cell r="G6127">
            <v>3.05</v>
          </cell>
          <cell r="H6127">
            <v>0.55000000000000004</v>
          </cell>
        </row>
        <row r="6128">
          <cell r="B6128" t="str">
            <v>Estopa</v>
          </cell>
          <cell r="C6128">
            <v>3.0000000000000001E-3</v>
          </cell>
          <cell r="D6128" t="str">
            <v>LB</v>
          </cell>
          <cell r="E6128">
            <v>63.56</v>
          </cell>
          <cell r="F6128">
            <v>11.440799999999999</v>
          </cell>
          <cell r="G6128">
            <v>0.19</v>
          </cell>
          <cell r="H6128">
            <v>0.03</v>
          </cell>
        </row>
        <row r="6129">
          <cell r="B6129" t="str">
            <v xml:space="preserve">Corte de Chazos Granito </v>
          </cell>
          <cell r="C6129">
            <v>3.33</v>
          </cell>
          <cell r="D6129" t="str">
            <v>UND</v>
          </cell>
          <cell r="E6129">
            <v>29.66</v>
          </cell>
          <cell r="F6129">
            <v>5.3388</v>
          </cell>
          <cell r="G6129">
            <v>98.77</v>
          </cell>
          <cell r="H6129">
            <v>17.78</v>
          </cell>
        </row>
        <row r="6130">
          <cell r="B6130" t="str">
            <v>Transporte de pisos (3%)</v>
          </cell>
          <cell r="C6130">
            <v>1</v>
          </cell>
          <cell r="D6130" t="str">
            <v>PA</v>
          </cell>
          <cell r="E6130">
            <v>0.9</v>
          </cell>
          <cell r="F6130">
            <v>0</v>
          </cell>
          <cell r="G6130">
            <v>0.9</v>
          </cell>
          <cell r="H6130">
            <v>0</v>
          </cell>
        </row>
        <row r="6131">
          <cell r="B6131" t="str">
            <v>Mano de obra</v>
          </cell>
        </row>
        <row r="6132">
          <cell r="B6132" t="str">
            <v>Mano de Obra de colocación zócalos</v>
          </cell>
          <cell r="C6132">
            <v>1</v>
          </cell>
          <cell r="D6132" t="str">
            <v>ML</v>
          </cell>
          <cell r="E6132">
            <v>108.15</v>
          </cell>
          <cell r="F6132">
            <v>0</v>
          </cell>
          <cell r="G6132">
            <v>108.15</v>
          </cell>
          <cell r="H6132">
            <v>0</v>
          </cell>
        </row>
        <row r="6133">
          <cell r="B6133" t="str">
            <v>Total/UND</v>
          </cell>
          <cell r="G6133">
            <v>245.89</v>
          </cell>
          <cell r="H6133">
            <v>24.630000000000003</v>
          </cell>
          <cell r="I6133">
            <v>270.52</v>
          </cell>
        </row>
        <row r="6135">
          <cell r="A6135">
            <v>119.07000000000004</v>
          </cell>
          <cell r="B6135" t="str">
            <v>ZOCALO PORCELANATO ORIENTAL 0.07x0.50m</v>
          </cell>
          <cell r="C6135">
            <v>1</v>
          </cell>
          <cell r="D6135" t="str">
            <v>ML</v>
          </cell>
          <cell r="G6135">
            <v>393.91999999999996</v>
          </cell>
          <cell r="H6135">
            <v>19.720000000000002</v>
          </cell>
          <cell r="I6135">
            <v>413.64</v>
          </cell>
        </row>
        <row r="6136">
          <cell r="B6136" t="str">
            <v>Zócalos porcelanato oriental 0.07x0.50m</v>
          </cell>
        </row>
        <row r="6137">
          <cell r="B6137" t="str">
            <v>Volumen Análisis</v>
          </cell>
          <cell r="C6137">
            <v>1</v>
          </cell>
          <cell r="D6137" t="str">
            <v>ML</v>
          </cell>
        </row>
        <row r="6138">
          <cell r="B6138" t="str">
            <v>Materiales y Equipos</v>
          </cell>
        </row>
        <row r="6139">
          <cell r="A6139">
            <v>112.04000000000002</v>
          </cell>
          <cell r="B6139" t="str">
            <v>Mortero 1:10 pisos + 10% desp.</v>
          </cell>
          <cell r="C6139">
            <v>2.3999999999999998E-3</v>
          </cell>
          <cell r="D6139" t="str">
            <v>M3</v>
          </cell>
          <cell r="E6139">
            <v>3919.4300000000003</v>
          </cell>
          <cell r="F6139">
            <v>705.49739999999997</v>
          </cell>
          <cell r="G6139">
            <v>9.41</v>
          </cell>
          <cell r="H6139">
            <v>1.69</v>
          </cell>
        </row>
        <row r="6140">
          <cell r="A6140" t="str">
            <v>PISO008</v>
          </cell>
          <cell r="B6140" t="str">
            <v>Porcelanato +20% desp.</v>
          </cell>
          <cell r="C6140">
            <v>0.08</v>
          </cell>
          <cell r="D6140" t="str">
            <v>M2</v>
          </cell>
          <cell r="E6140">
            <v>1211.8644067796611</v>
          </cell>
          <cell r="F6140">
            <v>218.13559322033899</v>
          </cell>
          <cell r="G6140">
            <v>96.95</v>
          </cell>
          <cell r="H6140">
            <v>17.45</v>
          </cell>
        </row>
        <row r="6141">
          <cell r="A6141" t="str">
            <v>PISO025</v>
          </cell>
          <cell r="B6141" t="str">
            <v>Derretido Keracolor 25 lbs + 10% desp.</v>
          </cell>
          <cell r="C6141">
            <v>3.0000000000000001E-3</v>
          </cell>
          <cell r="D6141" t="str">
            <v>FDA</v>
          </cell>
          <cell r="E6141">
            <v>1016.95</v>
          </cell>
          <cell r="F6141">
            <v>183.05099999999999</v>
          </cell>
          <cell r="G6141">
            <v>3.05</v>
          </cell>
          <cell r="H6141">
            <v>0.55000000000000004</v>
          </cell>
        </row>
        <row r="6142">
          <cell r="A6142" t="str">
            <v>PISO021</v>
          </cell>
          <cell r="B6142" t="str">
            <v>Estopa</v>
          </cell>
          <cell r="C6142">
            <v>3.0000000000000001E-3</v>
          </cell>
          <cell r="D6142" t="str">
            <v>LB</v>
          </cell>
          <cell r="E6142">
            <v>63.56</v>
          </cell>
          <cell r="F6142">
            <v>11.440799999999999</v>
          </cell>
          <cell r="G6142">
            <v>0.19</v>
          </cell>
          <cell r="H6142">
            <v>0.03</v>
          </cell>
        </row>
        <row r="6143">
          <cell r="A6143">
            <v>900.02</v>
          </cell>
          <cell r="B6143" t="str">
            <v>Corte de Chazos Porcelanato</v>
          </cell>
          <cell r="C6143">
            <v>2</v>
          </cell>
          <cell r="D6143" t="str">
            <v>UND</v>
          </cell>
          <cell r="E6143">
            <v>18.32</v>
          </cell>
          <cell r="F6143">
            <v>0</v>
          </cell>
          <cell r="G6143">
            <v>36.64</v>
          </cell>
          <cell r="H6143">
            <v>0</v>
          </cell>
        </row>
        <row r="6144">
          <cell r="B6144" t="str">
            <v>Transporte de pisos (3%)</v>
          </cell>
          <cell r="C6144">
            <v>0.03</v>
          </cell>
          <cell r="E6144">
            <v>98.64</v>
          </cell>
          <cell r="F6144">
            <v>0</v>
          </cell>
          <cell r="G6144">
            <v>98.64</v>
          </cell>
          <cell r="H6144">
            <v>0</v>
          </cell>
        </row>
        <row r="6145">
          <cell r="B6145" t="str">
            <v>Mano de obra</v>
          </cell>
        </row>
        <row r="6146">
          <cell r="A6146">
            <v>1000.06</v>
          </cell>
          <cell r="B6146" t="str">
            <v>Mano de Obra de colocación zócalos</v>
          </cell>
          <cell r="C6146">
            <v>1</v>
          </cell>
          <cell r="D6146" t="str">
            <v>ML</v>
          </cell>
          <cell r="E6146">
            <v>149.04124199999998</v>
          </cell>
          <cell r="F6146">
            <v>0</v>
          </cell>
          <cell r="G6146">
            <v>149.04</v>
          </cell>
          <cell r="H6146">
            <v>0</v>
          </cell>
        </row>
        <row r="6147">
          <cell r="B6147" t="str">
            <v>Total/UND</v>
          </cell>
          <cell r="G6147">
            <v>393.91999999999996</v>
          </cell>
          <cell r="H6147">
            <v>19.720000000000002</v>
          </cell>
          <cell r="I6147">
            <v>413.64</v>
          </cell>
        </row>
        <row r="6149">
          <cell r="A6149">
            <v>119.08000000000004</v>
          </cell>
          <cell r="B6149" t="str">
            <v>ZOCALO PORCELANATO ROMANO 7X50 IMP.</v>
          </cell>
          <cell r="C6149">
            <v>1</v>
          </cell>
          <cell r="D6149" t="str">
            <v>ML</v>
          </cell>
          <cell r="G6149">
            <v>240.2</v>
          </cell>
          <cell r="H6149">
            <v>24.04</v>
          </cell>
          <cell r="I6149">
            <v>264.24</v>
          </cell>
        </row>
        <row r="6150">
          <cell r="B6150" t="str">
            <v xml:space="preserve">Zócalo Porcelanato Romano 0.07x0.50m  </v>
          </cell>
        </row>
        <row r="6151">
          <cell r="B6151" t="str">
            <v>Volumen Análisis</v>
          </cell>
          <cell r="C6151">
            <v>1</v>
          </cell>
          <cell r="D6151" t="str">
            <v>ML</v>
          </cell>
        </row>
        <row r="6152">
          <cell r="B6152" t="str">
            <v>Materiales y Equipos</v>
          </cell>
        </row>
        <row r="6153">
          <cell r="B6153" t="str">
            <v>Mortero 1:10 pisos + 10% desp.</v>
          </cell>
          <cell r="C6153">
            <v>2.3999999999999998E-3</v>
          </cell>
          <cell r="D6153" t="str">
            <v>M3</v>
          </cell>
          <cell r="E6153">
            <v>4565.8</v>
          </cell>
          <cell r="F6153">
            <v>821.84400000000005</v>
          </cell>
          <cell r="G6153">
            <v>10.96</v>
          </cell>
          <cell r="H6153">
            <v>1.97</v>
          </cell>
        </row>
        <row r="6154">
          <cell r="B6154" t="str">
            <v>Porcelanato Romano +20% desp.</v>
          </cell>
          <cell r="C6154">
            <v>0.08</v>
          </cell>
          <cell r="D6154" t="str">
            <v>M2</v>
          </cell>
          <cell r="E6154">
            <v>750.42</v>
          </cell>
          <cell r="F6154">
            <v>135.07559999999998</v>
          </cell>
          <cell r="G6154">
            <v>60.03</v>
          </cell>
          <cell r="H6154">
            <v>10.81</v>
          </cell>
        </row>
        <row r="6155">
          <cell r="B6155" t="str">
            <v>Derretido Keracolor 25 lbs + 10% desp.</v>
          </cell>
          <cell r="C6155">
            <v>3.0000000000000001E-3</v>
          </cell>
          <cell r="D6155" t="str">
            <v>FDA</v>
          </cell>
          <cell r="E6155">
            <v>1016.95</v>
          </cell>
          <cell r="F6155">
            <v>183.05099999999999</v>
          </cell>
          <cell r="G6155">
            <v>3.05</v>
          </cell>
          <cell r="H6155">
            <v>0.55000000000000004</v>
          </cell>
        </row>
        <row r="6156">
          <cell r="B6156" t="str">
            <v>Estopa</v>
          </cell>
          <cell r="C6156">
            <v>3.0000000000000001E-3</v>
          </cell>
          <cell r="D6156" t="str">
            <v>LB</v>
          </cell>
          <cell r="E6156">
            <v>63.56</v>
          </cell>
          <cell r="F6156">
            <v>11.440799999999999</v>
          </cell>
          <cell r="G6156">
            <v>0.19</v>
          </cell>
          <cell r="H6156">
            <v>0.03</v>
          </cell>
        </row>
        <row r="6157">
          <cell r="B6157" t="str">
            <v>Corte de Chazos Porcelanato</v>
          </cell>
          <cell r="C6157">
            <v>2</v>
          </cell>
          <cell r="D6157" t="str">
            <v>UND</v>
          </cell>
          <cell r="E6157">
            <v>29.66</v>
          </cell>
          <cell r="F6157">
            <v>5.3388</v>
          </cell>
          <cell r="G6157">
            <v>59.32</v>
          </cell>
          <cell r="H6157">
            <v>10.68</v>
          </cell>
        </row>
        <row r="6158">
          <cell r="B6158" t="str">
            <v>Transporte de pisos (3%)</v>
          </cell>
          <cell r="C6158">
            <v>1</v>
          </cell>
          <cell r="D6158" t="str">
            <v>PA</v>
          </cell>
          <cell r="E6158">
            <v>2.13</v>
          </cell>
          <cell r="F6158">
            <v>0</v>
          </cell>
          <cell r="G6158">
            <v>2.13</v>
          </cell>
          <cell r="H6158">
            <v>0</v>
          </cell>
        </row>
        <row r="6159">
          <cell r="B6159" t="str">
            <v>Mano de obra</v>
          </cell>
        </row>
        <row r="6160">
          <cell r="B6160" t="str">
            <v>Mano de Obra de colocación zócalos</v>
          </cell>
          <cell r="C6160">
            <v>1</v>
          </cell>
          <cell r="D6160" t="str">
            <v>ML</v>
          </cell>
          <cell r="E6160">
            <v>104.51700000000001</v>
          </cell>
          <cell r="F6160">
            <v>0</v>
          </cell>
          <cell r="G6160">
            <v>104.52</v>
          </cell>
          <cell r="H6160">
            <v>0</v>
          </cell>
        </row>
        <row r="6161">
          <cell r="B6161" t="str">
            <v>Total/UND</v>
          </cell>
          <cell r="G6161">
            <v>240.2</v>
          </cell>
          <cell r="H6161">
            <v>24.04</v>
          </cell>
          <cell r="I6161">
            <v>264.24</v>
          </cell>
        </row>
        <row r="6163">
          <cell r="A6163">
            <v>119.09000000000005</v>
          </cell>
          <cell r="B6163" t="str">
            <v>ZOCALO MARMOL TRAVERTINO 8x40 IMP. MATE</v>
          </cell>
          <cell r="C6163">
            <v>1</v>
          </cell>
          <cell r="D6163" t="str">
            <v>ML</v>
          </cell>
          <cell r="G6163">
            <v>338.23</v>
          </cell>
          <cell r="H6163">
            <v>35.270000000000003</v>
          </cell>
          <cell r="I6163">
            <v>373.5</v>
          </cell>
        </row>
        <row r="6164">
          <cell r="B6164" t="str">
            <v>Zócalo Mármol travertino 0.08x0.40 imp. mate</v>
          </cell>
        </row>
        <row r="6165">
          <cell r="B6165" t="str">
            <v>Volumen Análisis</v>
          </cell>
          <cell r="C6165">
            <v>1</v>
          </cell>
          <cell r="D6165" t="str">
            <v>ML</v>
          </cell>
        </row>
        <row r="6166">
          <cell r="B6166" t="str">
            <v>Materiales y Equipos</v>
          </cell>
        </row>
        <row r="6167">
          <cell r="B6167" t="str">
            <v>Mortero 1:10 pisos + 10% desp.</v>
          </cell>
          <cell r="C6167">
            <v>2.8E-3</v>
          </cell>
          <cell r="D6167" t="str">
            <v>M3</v>
          </cell>
          <cell r="E6167">
            <v>3919.4300000000003</v>
          </cell>
          <cell r="F6167">
            <v>705.49739999999997</v>
          </cell>
          <cell r="G6167">
            <v>10.97</v>
          </cell>
          <cell r="H6167">
            <v>1.98</v>
          </cell>
        </row>
        <row r="6168">
          <cell r="B6168" t="str">
            <v>Mármol travertino importado mate + 10% desp.</v>
          </cell>
          <cell r="C6168">
            <v>0.08</v>
          </cell>
          <cell r="D6168" t="str">
            <v>M2</v>
          </cell>
          <cell r="E6168">
            <v>1036.92</v>
          </cell>
          <cell r="F6168">
            <v>186.6456</v>
          </cell>
          <cell r="G6168">
            <v>82.95</v>
          </cell>
          <cell r="H6168">
            <v>14.93</v>
          </cell>
        </row>
        <row r="6169">
          <cell r="B6169" t="str">
            <v>Derretido Keracolor 25 lbs + 10% desp.</v>
          </cell>
          <cell r="C6169">
            <v>3.0000000000000001E-3</v>
          </cell>
          <cell r="D6169" t="str">
            <v>FDA</v>
          </cell>
          <cell r="E6169">
            <v>1016.95</v>
          </cell>
          <cell r="F6169">
            <v>183.05099999999999</v>
          </cell>
          <cell r="G6169">
            <v>3.05</v>
          </cell>
          <cell r="H6169">
            <v>0.55000000000000004</v>
          </cell>
        </row>
        <row r="6170">
          <cell r="B6170" t="str">
            <v>Estopa</v>
          </cell>
          <cell r="C6170">
            <v>3.0000000000000001E-3</v>
          </cell>
          <cell r="D6170" t="str">
            <v>LB</v>
          </cell>
          <cell r="E6170">
            <v>63.56</v>
          </cell>
          <cell r="F6170">
            <v>11.440799999999999</v>
          </cell>
          <cell r="G6170">
            <v>0.19</v>
          </cell>
          <cell r="H6170">
            <v>0.03</v>
          </cell>
        </row>
        <row r="6171">
          <cell r="B6171" t="str">
            <v xml:space="preserve">Corte de Chazos </v>
          </cell>
          <cell r="C6171">
            <v>3.33</v>
          </cell>
          <cell r="D6171" t="str">
            <v>UND</v>
          </cell>
          <cell r="E6171">
            <v>29.66</v>
          </cell>
          <cell r="F6171">
            <v>5.3388</v>
          </cell>
          <cell r="G6171">
            <v>98.77</v>
          </cell>
          <cell r="H6171">
            <v>17.78</v>
          </cell>
        </row>
        <row r="6172">
          <cell r="B6172" t="str">
            <v>Transporte de pisos (3%)</v>
          </cell>
          <cell r="C6172">
            <v>1</v>
          </cell>
          <cell r="D6172" t="str">
            <v>PA</v>
          </cell>
          <cell r="E6172">
            <v>2.94</v>
          </cell>
          <cell r="F6172">
            <v>0</v>
          </cell>
          <cell r="G6172">
            <v>2.94</v>
          </cell>
          <cell r="H6172">
            <v>0</v>
          </cell>
        </row>
        <row r="6173">
          <cell r="B6173" t="str">
            <v>Mano de obra</v>
          </cell>
        </row>
        <row r="6174">
          <cell r="B6174" t="str">
            <v>Mano de Obra de colocación zócalos</v>
          </cell>
          <cell r="C6174">
            <v>1</v>
          </cell>
          <cell r="D6174" t="str">
            <v>ML</v>
          </cell>
          <cell r="E6174">
            <v>139.35599999999999</v>
          </cell>
          <cell r="F6174">
            <v>0</v>
          </cell>
          <cell r="G6174">
            <v>139.36000000000001</v>
          </cell>
          <cell r="H6174">
            <v>0</v>
          </cell>
        </row>
        <row r="6175">
          <cell r="B6175" t="str">
            <v>Total/UND</v>
          </cell>
          <cell r="G6175">
            <v>338.23</v>
          </cell>
          <cell r="H6175">
            <v>35.270000000000003</v>
          </cell>
          <cell r="I6175">
            <v>373.5</v>
          </cell>
        </row>
        <row r="6177">
          <cell r="A6177">
            <v>119.10000000000005</v>
          </cell>
          <cell r="B6177" t="str">
            <v>ZOCALO MARMOL CREMA MARFIL 8x40 PULIDO</v>
          </cell>
          <cell r="C6177">
            <v>1</v>
          </cell>
          <cell r="D6177" t="str">
            <v>ML</v>
          </cell>
          <cell r="G6177">
            <v>399.75000000000006</v>
          </cell>
          <cell r="H6177">
            <v>45.97</v>
          </cell>
          <cell r="I6177">
            <v>445.72</v>
          </cell>
        </row>
        <row r="6178">
          <cell r="B6178" t="str">
            <v xml:space="preserve">Zócalo Mármol crema marfil 8x40 importado pulido importado </v>
          </cell>
        </row>
        <row r="6179">
          <cell r="B6179" t="str">
            <v>Volumen Análisis</v>
          </cell>
          <cell r="C6179">
            <v>1</v>
          </cell>
          <cell r="D6179" t="str">
            <v>ML</v>
          </cell>
        </row>
        <row r="6180">
          <cell r="B6180" t="str">
            <v>Materiales y Equipos</v>
          </cell>
        </row>
        <row r="6181">
          <cell r="B6181" t="str">
            <v>Mortero 1:10 pisos + 10% desp.</v>
          </cell>
          <cell r="C6181">
            <v>2.8E-3</v>
          </cell>
          <cell r="D6181" t="str">
            <v>M3</v>
          </cell>
          <cell r="E6181">
            <v>3919.4300000000003</v>
          </cell>
          <cell r="F6181">
            <v>705.49739999999997</v>
          </cell>
          <cell r="G6181">
            <v>10.97</v>
          </cell>
          <cell r="H6181">
            <v>1.98</v>
          </cell>
        </row>
        <row r="6182">
          <cell r="B6182" t="str">
            <v>Mármol crema marfil 40x40 pulido + 10% desp.</v>
          </cell>
          <cell r="C6182">
            <v>0.08</v>
          </cell>
          <cell r="D6182" t="str">
            <v>M2</v>
          </cell>
          <cell r="E6182">
            <v>1779.66</v>
          </cell>
          <cell r="F6182">
            <v>320.33879999999999</v>
          </cell>
          <cell r="G6182">
            <v>142.37</v>
          </cell>
          <cell r="H6182">
            <v>25.63</v>
          </cell>
        </row>
        <row r="6183">
          <cell r="B6183" t="str">
            <v>Derretido Keracolor 25 lbs + 10% desp.</v>
          </cell>
          <cell r="C6183">
            <v>3.0000000000000001E-3</v>
          </cell>
          <cell r="D6183" t="str">
            <v>FDA</v>
          </cell>
          <cell r="E6183">
            <v>1016.95</v>
          </cell>
          <cell r="F6183">
            <v>183.05099999999999</v>
          </cell>
          <cell r="G6183">
            <v>3.05</v>
          </cell>
          <cell r="H6183">
            <v>0.55000000000000004</v>
          </cell>
        </row>
        <row r="6184">
          <cell r="B6184" t="str">
            <v>Estopa</v>
          </cell>
          <cell r="C6184">
            <v>3.0000000000000001E-3</v>
          </cell>
          <cell r="D6184" t="str">
            <v>LB</v>
          </cell>
          <cell r="E6184">
            <v>63.56</v>
          </cell>
          <cell r="F6184">
            <v>11.440799999999999</v>
          </cell>
          <cell r="G6184">
            <v>0.19</v>
          </cell>
          <cell r="H6184">
            <v>0.03</v>
          </cell>
        </row>
        <row r="6185">
          <cell r="B6185" t="str">
            <v xml:space="preserve">Corte de Chazos </v>
          </cell>
          <cell r="C6185">
            <v>3.33</v>
          </cell>
          <cell r="D6185" t="str">
            <v>UND</v>
          </cell>
          <cell r="E6185">
            <v>29.66</v>
          </cell>
          <cell r="F6185">
            <v>5.3388</v>
          </cell>
          <cell r="G6185">
            <v>98.77</v>
          </cell>
          <cell r="H6185">
            <v>17.78</v>
          </cell>
        </row>
        <row r="6186">
          <cell r="B6186" t="str">
            <v>Transporte de pisos (3%)</v>
          </cell>
          <cell r="C6186">
            <v>1</v>
          </cell>
          <cell r="D6186" t="str">
            <v>PA</v>
          </cell>
          <cell r="E6186">
            <v>5.04</v>
          </cell>
          <cell r="F6186">
            <v>0</v>
          </cell>
          <cell r="G6186">
            <v>5.04</v>
          </cell>
          <cell r="H6186">
            <v>0</v>
          </cell>
        </row>
        <row r="6187">
          <cell r="B6187" t="str">
            <v>Mano de obra</v>
          </cell>
        </row>
        <row r="6188">
          <cell r="B6188" t="str">
            <v>Mano de Obra de colocación zócalos</v>
          </cell>
          <cell r="C6188">
            <v>1</v>
          </cell>
          <cell r="D6188" t="str">
            <v>ML</v>
          </cell>
          <cell r="E6188">
            <v>139.35599999999999</v>
          </cell>
          <cell r="F6188">
            <v>0</v>
          </cell>
          <cell r="G6188">
            <v>139.36000000000001</v>
          </cell>
          <cell r="H6188">
            <v>0</v>
          </cell>
        </row>
        <row r="6189">
          <cell r="B6189" t="str">
            <v>Total/UND</v>
          </cell>
          <cell r="G6189">
            <v>399.75000000000006</v>
          </cell>
          <cell r="H6189">
            <v>45.97</v>
          </cell>
          <cell r="I6189">
            <v>445.72</v>
          </cell>
        </row>
        <row r="6191">
          <cell r="A6191">
            <v>119.11000000000006</v>
          </cell>
          <cell r="B6191" t="str">
            <v>ZOCALO MARMOL CREMA MARFIL 40x40 BRUTO</v>
          </cell>
          <cell r="C6191">
            <v>1</v>
          </cell>
          <cell r="D6191" t="str">
            <v>ML</v>
          </cell>
          <cell r="G6191">
            <v>466.44</v>
          </cell>
          <cell r="H6191">
            <v>57.559999999999995</v>
          </cell>
          <cell r="I6191">
            <v>524</v>
          </cell>
        </row>
        <row r="6192">
          <cell r="B6192" t="str">
            <v>Zócalo Mármol crema marfil 40x40 importado bruto importado</v>
          </cell>
        </row>
        <row r="6193">
          <cell r="B6193" t="str">
            <v>Volumen Análisis</v>
          </cell>
          <cell r="C6193">
            <v>1</v>
          </cell>
          <cell r="D6193" t="str">
            <v>ML</v>
          </cell>
        </row>
        <row r="6194">
          <cell r="B6194" t="str">
            <v>Materiales y Equipos</v>
          </cell>
        </row>
        <row r="6195">
          <cell r="B6195" t="str">
            <v>Mortero 1:10 pisos + 10% desp.</v>
          </cell>
          <cell r="C6195">
            <v>2.8E-3</v>
          </cell>
          <cell r="D6195" t="str">
            <v>M3</v>
          </cell>
          <cell r="E6195">
            <v>3919.4300000000003</v>
          </cell>
          <cell r="F6195">
            <v>705.49739999999997</v>
          </cell>
          <cell r="G6195">
            <v>10.97</v>
          </cell>
          <cell r="H6195">
            <v>1.98</v>
          </cell>
        </row>
        <row r="6196">
          <cell r="B6196" t="str">
            <v>Mármol crema marfil 40x40 bruto + 10% desp.</v>
          </cell>
          <cell r="C6196">
            <v>0.08</v>
          </cell>
          <cell r="D6196" t="str">
            <v>M2</v>
          </cell>
          <cell r="E6196">
            <v>2584.75</v>
          </cell>
          <cell r="F6196">
            <v>465.255</v>
          </cell>
          <cell r="G6196">
            <v>206.78</v>
          </cell>
          <cell r="H6196">
            <v>37.22</v>
          </cell>
        </row>
        <row r="6197">
          <cell r="B6197" t="str">
            <v>Derretido Keracolor 25 lbs + 10% desp.</v>
          </cell>
          <cell r="C6197">
            <v>3.0000000000000001E-3</v>
          </cell>
          <cell r="D6197" t="str">
            <v>FDA</v>
          </cell>
          <cell r="E6197">
            <v>1016.95</v>
          </cell>
          <cell r="F6197">
            <v>183.05099999999999</v>
          </cell>
          <cell r="G6197">
            <v>3.05</v>
          </cell>
          <cell r="H6197">
            <v>0.55000000000000004</v>
          </cell>
        </row>
        <row r="6198">
          <cell r="B6198" t="str">
            <v>Estopa</v>
          </cell>
          <cell r="C6198">
            <v>3.0000000000000001E-3</v>
          </cell>
          <cell r="D6198" t="str">
            <v>LB</v>
          </cell>
          <cell r="E6198">
            <v>63.56</v>
          </cell>
          <cell r="F6198">
            <v>11.440799999999999</v>
          </cell>
          <cell r="G6198">
            <v>0.19</v>
          </cell>
          <cell r="H6198">
            <v>0.03</v>
          </cell>
        </row>
        <row r="6199">
          <cell r="B6199" t="str">
            <v xml:space="preserve">Corte de Chazos </v>
          </cell>
          <cell r="C6199">
            <v>3.33</v>
          </cell>
          <cell r="D6199" t="str">
            <v>UND</v>
          </cell>
          <cell r="E6199">
            <v>29.66</v>
          </cell>
          <cell r="F6199">
            <v>5.3388</v>
          </cell>
          <cell r="G6199">
            <v>98.77</v>
          </cell>
          <cell r="H6199">
            <v>17.78</v>
          </cell>
        </row>
        <row r="6200">
          <cell r="B6200" t="str">
            <v>Transporte de pisos (3%)</v>
          </cell>
          <cell r="C6200">
            <v>1</v>
          </cell>
          <cell r="D6200" t="str">
            <v>PA</v>
          </cell>
          <cell r="E6200">
            <v>7.32</v>
          </cell>
          <cell r="F6200">
            <v>0</v>
          </cell>
          <cell r="G6200">
            <v>7.32</v>
          </cell>
          <cell r="H6200">
            <v>0</v>
          </cell>
        </row>
        <row r="6201">
          <cell r="B6201" t="str">
            <v>Mano de obra</v>
          </cell>
        </row>
        <row r="6202">
          <cell r="B6202" t="str">
            <v>Mano de Obra de colocación zócalos</v>
          </cell>
          <cell r="C6202">
            <v>1</v>
          </cell>
          <cell r="D6202" t="str">
            <v>ML</v>
          </cell>
          <cell r="E6202">
            <v>139.35599999999999</v>
          </cell>
          <cell r="F6202">
            <v>0</v>
          </cell>
          <cell r="G6202">
            <v>139.36000000000001</v>
          </cell>
          <cell r="H6202">
            <v>0</v>
          </cell>
        </row>
        <row r="6203">
          <cell r="B6203" t="str">
            <v>Total/UND</v>
          </cell>
          <cell r="G6203">
            <v>466.44</v>
          </cell>
          <cell r="H6203">
            <v>57.559999999999995</v>
          </cell>
          <cell r="I6203">
            <v>524</v>
          </cell>
        </row>
        <row r="6205">
          <cell r="A6205">
            <v>119.12</v>
          </cell>
          <cell r="B6205" t="str">
            <v>ZABALETA DE PISO</v>
          </cell>
          <cell r="C6205">
            <v>1</v>
          </cell>
          <cell r="D6205" t="str">
            <v>ML</v>
          </cell>
          <cell r="G6205">
            <v>61.06</v>
          </cell>
          <cell r="H6205">
            <v>10.25</v>
          </cell>
          <cell r="I6205">
            <v>71.31</v>
          </cell>
        </row>
        <row r="6206">
          <cell r="B6206" t="str">
            <v>Zócalo Mármol crema marfil 40x40 importado bruto importado</v>
          </cell>
        </row>
        <row r="6207">
          <cell r="B6207" t="str">
            <v>Volumen Análisis</v>
          </cell>
          <cell r="C6207">
            <v>1</v>
          </cell>
          <cell r="D6207" t="str">
            <v>ML</v>
          </cell>
        </row>
        <row r="6208">
          <cell r="B6208" t="str">
            <v>Materiales y Equipos</v>
          </cell>
        </row>
        <row r="6209">
          <cell r="A6209">
            <v>112.01</v>
          </cell>
          <cell r="B6209" t="str">
            <v>mezcla 1:3-A  - 10% desp</v>
          </cell>
          <cell r="C6209">
            <v>8.8000000000000005E-3</v>
          </cell>
          <cell r="D6209" t="str">
            <v>m3</v>
          </cell>
          <cell r="E6209">
            <v>6938.09</v>
          </cell>
          <cell r="F6209">
            <v>1164.28</v>
          </cell>
          <cell r="G6209">
            <v>61.06</v>
          </cell>
          <cell r="H6209">
            <v>10.25</v>
          </cell>
        </row>
        <row r="6210">
          <cell r="B6210" t="str">
            <v>Mano de obra</v>
          </cell>
        </row>
        <row r="6211">
          <cell r="A6211">
            <v>1400.04</v>
          </cell>
          <cell r="B6211" t="str">
            <v>Zabaleta en pisos</v>
          </cell>
          <cell r="C6211">
            <v>1</v>
          </cell>
          <cell r="D6211" t="str">
            <v>ml</v>
          </cell>
          <cell r="E6211">
            <v>0</v>
          </cell>
          <cell r="F6211">
            <v>0</v>
          </cell>
          <cell r="G6211">
            <v>0</v>
          </cell>
          <cell r="H6211">
            <v>0</v>
          </cell>
        </row>
        <row r="6212">
          <cell r="B6212" t="str">
            <v>Total/UND</v>
          </cell>
          <cell r="G6212">
            <v>61.06</v>
          </cell>
          <cell r="H6212">
            <v>10.25</v>
          </cell>
          <cell r="I6212">
            <v>71.31</v>
          </cell>
        </row>
        <row r="6214">
          <cell r="A6214">
            <v>120</v>
          </cell>
          <cell r="B6214" t="str">
            <v>ACERAS, CONTENES Y ENCACHES</v>
          </cell>
        </row>
        <row r="6215">
          <cell r="B6215" t="str">
            <v>ACERA EN HORMIGON VIOLINADA E=0.10m - 1:2:4 CON LIGADORA</v>
          </cell>
          <cell r="C6215">
            <v>1</v>
          </cell>
          <cell r="D6215" t="str">
            <v>M3</v>
          </cell>
          <cell r="G6215">
            <v>9983.61</v>
          </cell>
          <cell r="H6215">
            <v>1127.2</v>
          </cell>
          <cell r="I6215">
            <v>11110.810000000001</v>
          </cell>
        </row>
        <row r="6216">
          <cell r="A6216">
            <v>120.01</v>
          </cell>
          <cell r="C6216">
            <v>1</v>
          </cell>
          <cell r="D6216" t="str">
            <v>M2</v>
          </cell>
          <cell r="G6216">
            <v>998.3610000000001</v>
          </cell>
          <cell r="H6216">
            <v>112.72</v>
          </cell>
          <cell r="I6216">
            <v>1111.0810000000001</v>
          </cell>
        </row>
        <row r="6217">
          <cell r="B6217" t="str">
            <v xml:space="preserve">Acera en hormigón e=0.10m </v>
          </cell>
        </row>
        <row r="6218">
          <cell r="B6218" t="str">
            <v>Volumen Análisis</v>
          </cell>
          <cell r="C6218">
            <v>1</v>
          </cell>
          <cell r="D6218" t="str">
            <v>M3</v>
          </cell>
        </row>
        <row r="6219">
          <cell r="B6219" t="str">
            <v>Materiales y Equipos</v>
          </cell>
        </row>
        <row r="6220">
          <cell r="A6220" t="str">
            <v>CARP002</v>
          </cell>
          <cell r="B6220" t="str">
            <v>Madera pino americano bruta</v>
          </cell>
          <cell r="C6220">
            <v>0.22</v>
          </cell>
          <cell r="D6220" t="str">
            <v>p2</v>
          </cell>
          <cell r="E6220">
            <v>121.1864406779661</v>
          </cell>
          <cell r="F6220">
            <v>21.813559322033896</v>
          </cell>
          <cell r="G6220">
            <v>26.66</v>
          </cell>
          <cell r="H6220">
            <v>4.8</v>
          </cell>
        </row>
        <row r="6221">
          <cell r="A6221">
            <v>102.05000000000003</v>
          </cell>
          <cell r="B6221" t="str">
            <v>Vaciado y ligado Hormigón 1:2:4 - 10% desp</v>
          </cell>
          <cell r="C6221">
            <v>1.1000000000000001</v>
          </cell>
          <cell r="D6221" t="str">
            <v>M3</v>
          </cell>
          <cell r="E6221">
            <v>6337.1200000000008</v>
          </cell>
          <cell r="F6221">
            <v>1020.36</v>
          </cell>
          <cell r="G6221">
            <v>6970.83</v>
          </cell>
          <cell r="H6221">
            <v>1122.4000000000001</v>
          </cell>
        </row>
        <row r="6222">
          <cell r="B6222" t="str">
            <v>Mano de Obra</v>
          </cell>
        </row>
        <row r="6223">
          <cell r="A6223" t="str">
            <v>O05AY</v>
          </cell>
          <cell r="B6223" t="str">
            <v>Preparación superficie - Ayudante AY</v>
          </cell>
          <cell r="C6223">
            <v>0.1</v>
          </cell>
          <cell r="D6223" t="str">
            <v>DIA</v>
          </cell>
          <cell r="E6223">
            <v>1207.8219999999999</v>
          </cell>
          <cell r="F6223">
            <v>0</v>
          </cell>
          <cell r="G6223">
            <v>120.78</v>
          </cell>
          <cell r="H6223">
            <v>0</v>
          </cell>
        </row>
        <row r="6224">
          <cell r="A6224">
            <v>1600.01</v>
          </cell>
          <cell r="B6224" t="str">
            <v>Mano de obra frotado y violinado</v>
          </cell>
          <cell r="C6224">
            <v>10</v>
          </cell>
          <cell r="D6224" t="str">
            <v>M2</v>
          </cell>
          <cell r="E6224">
            <v>286.53399999999999</v>
          </cell>
          <cell r="F6224">
            <v>0</v>
          </cell>
          <cell r="G6224">
            <v>2865.34</v>
          </cell>
          <cell r="H6224">
            <v>0</v>
          </cell>
        </row>
        <row r="6225">
          <cell r="B6225" t="str">
            <v>Total/UND</v>
          </cell>
          <cell r="G6225">
            <v>9983.61</v>
          </cell>
          <cell r="H6225">
            <v>1127.2</v>
          </cell>
          <cell r="I6225">
            <v>11110.810000000001</v>
          </cell>
        </row>
        <row r="6227">
          <cell r="A6227">
            <v>120.02000000000001</v>
          </cell>
          <cell r="B6227" t="str">
            <v>ACERA EN HORMIGON VIOLINADA E=0.10m - HORMIGON INDUSTRIAL 180KG/CM2</v>
          </cell>
          <cell r="C6227">
            <v>1</v>
          </cell>
          <cell r="D6227" t="str">
            <v>M3</v>
          </cell>
          <cell r="G6227">
            <v>7792.98</v>
          </cell>
          <cell r="H6227">
            <v>1072.98</v>
          </cell>
          <cell r="I6227">
            <v>8865.9599999999991</v>
          </cell>
        </row>
        <row r="6228">
          <cell r="C6228">
            <v>1</v>
          </cell>
          <cell r="D6228" t="str">
            <v>M2</v>
          </cell>
          <cell r="G6228">
            <v>779.298</v>
          </cell>
          <cell r="H6228">
            <v>107.298</v>
          </cell>
          <cell r="I6228">
            <v>886.596</v>
          </cell>
        </row>
        <row r="6229">
          <cell r="B6229" t="str">
            <v xml:space="preserve">Acera en hormigón e=0.10m </v>
          </cell>
        </row>
        <row r="6230">
          <cell r="B6230" t="str">
            <v>Volumen Análisis</v>
          </cell>
          <cell r="C6230">
            <v>1</v>
          </cell>
          <cell r="D6230" t="str">
            <v>M3</v>
          </cell>
        </row>
        <row r="6231">
          <cell r="B6231" t="str">
            <v>Materiales y Equipos</v>
          </cell>
        </row>
        <row r="6232">
          <cell r="B6232" t="str">
            <v>Hormigón Industrial 180 Kg/cm2</v>
          </cell>
          <cell r="C6232">
            <v>1.1000000000000001</v>
          </cell>
          <cell r="D6232" t="str">
            <v>M3</v>
          </cell>
          <cell r="E6232">
            <v>5419.07</v>
          </cell>
          <cell r="F6232">
            <v>975.43259999999987</v>
          </cell>
          <cell r="G6232">
            <v>5960.98</v>
          </cell>
          <cell r="H6232">
            <v>1072.98</v>
          </cell>
        </row>
        <row r="6233">
          <cell r="B6233" t="str">
            <v>Mano de Obra</v>
          </cell>
        </row>
        <row r="6234">
          <cell r="B6234" t="str">
            <v>Preparación superficie - Ayudante AY</v>
          </cell>
          <cell r="C6234">
            <v>0.1</v>
          </cell>
          <cell r="D6234" t="str">
            <v>DIA</v>
          </cell>
          <cell r="E6234">
            <v>847</v>
          </cell>
          <cell r="F6234">
            <v>0</v>
          </cell>
          <cell r="G6234">
            <v>84.7</v>
          </cell>
          <cell r="H6234">
            <v>0</v>
          </cell>
        </row>
        <row r="6235">
          <cell r="B6235" t="str">
            <v>Mano de obra frotado y violinado</v>
          </cell>
          <cell r="C6235">
            <v>10</v>
          </cell>
          <cell r="D6235" t="str">
            <v>M2</v>
          </cell>
          <cell r="E6235">
            <v>174.73</v>
          </cell>
          <cell r="F6235">
            <v>0</v>
          </cell>
          <cell r="G6235">
            <v>1747.3</v>
          </cell>
          <cell r="H6235">
            <v>0</v>
          </cell>
        </row>
        <row r="6236">
          <cell r="B6236" t="str">
            <v>Total/UND</v>
          </cell>
          <cell r="G6236">
            <v>7792.98</v>
          </cell>
          <cell r="H6236">
            <v>1072.98</v>
          </cell>
          <cell r="I6236">
            <v>8865.9599999999991</v>
          </cell>
        </row>
        <row r="6238">
          <cell r="B6238" t="str">
            <v>ACERA EN HORMIGON VIOLINADA E=0.10m - HORMIGON INDUSTRIAL 210KG/CM2</v>
          </cell>
          <cell r="C6238">
            <v>1</v>
          </cell>
          <cell r="D6238" t="str">
            <v>M3</v>
          </cell>
          <cell r="G6238">
            <v>9825.7000000000007</v>
          </cell>
          <cell r="H6238">
            <v>1231.1199999999999</v>
          </cell>
          <cell r="I6238">
            <v>11056.82</v>
          </cell>
        </row>
        <row r="6239">
          <cell r="A6239">
            <v>120.03000000000002</v>
          </cell>
          <cell r="C6239">
            <v>1</v>
          </cell>
          <cell r="D6239" t="str">
            <v>M2</v>
          </cell>
          <cell r="G6239">
            <v>982.57</v>
          </cell>
          <cell r="H6239">
            <v>123.11199999999999</v>
          </cell>
          <cell r="I6239">
            <v>1105.682</v>
          </cell>
        </row>
        <row r="6240">
          <cell r="B6240" t="str">
            <v xml:space="preserve">Acera en hormigón e=0.10m </v>
          </cell>
        </row>
        <row r="6241">
          <cell r="B6241" t="str">
            <v>Volumen Análisis</v>
          </cell>
          <cell r="C6241">
            <v>1</v>
          </cell>
          <cell r="D6241" t="str">
            <v>M3</v>
          </cell>
        </row>
        <row r="6242">
          <cell r="B6242" t="str">
            <v>Materiales y Equipos</v>
          </cell>
        </row>
        <row r="6243">
          <cell r="A6243" t="str">
            <v>HI002</v>
          </cell>
          <cell r="B6243" t="str">
            <v>Hormigón Industrial 210 Kg/cm2</v>
          </cell>
          <cell r="C6243">
            <v>1.1000000000000001</v>
          </cell>
          <cell r="D6243" t="str">
            <v>M3</v>
          </cell>
          <cell r="E6243">
            <v>6217.7966101694919</v>
          </cell>
          <cell r="F6243">
            <v>1119.2033898305085</v>
          </cell>
          <cell r="G6243">
            <v>6839.58</v>
          </cell>
          <cell r="H6243">
            <v>1231.1199999999999</v>
          </cell>
        </row>
        <row r="6244">
          <cell r="B6244" t="str">
            <v>Mano de Obra</v>
          </cell>
        </row>
        <row r="6245">
          <cell r="A6245" t="str">
            <v>O05AY</v>
          </cell>
          <cell r="B6245" t="str">
            <v>Preparación superficie - Ayudante AY</v>
          </cell>
          <cell r="C6245">
            <v>0.1</v>
          </cell>
          <cell r="D6245" t="str">
            <v>DIA</v>
          </cell>
          <cell r="E6245">
            <v>1207.8219999999999</v>
          </cell>
          <cell r="F6245">
            <v>0</v>
          </cell>
          <cell r="G6245">
            <v>120.78</v>
          </cell>
          <cell r="H6245">
            <v>0</v>
          </cell>
        </row>
        <row r="6246">
          <cell r="A6246">
            <v>1600.01</v>
          </cell>
          <cell r="B6246" t="str">
            <v>Mano de obra frotado y violinado</v>
          </cell>
          <cell r="C6246">
            <v>10</v>
          </cell>
          <cell r="D6246" t="str">
            <v>M2</v>
          </cell>
          <cell r="E6246">
            <v>286.53399999999999</v>
          </cell>
          <cell r="F6246">
            <v>0</v>
          </cell>
          <cell r="G6246">
            <v>2865.34</v>
          </cell>
          <cell r="H6246">
            <v>0</v>
          </cell>
        </row>
        <row r="6247">
          <cell r="B6247" t="str">
            <v>Total/UND</v>
          </cell>
          <cell r="G6247">
            <v>9825.7000000000007</v>
          </cell>
          <cell r="H6247">
            <v>1231.1199999999999</v>
          </cell>
          <cell r="I6247">
            <v>11056.82</v>
          </cell>
        </row>
        <row r="6249">
          <cell r="B6249" t="str">
            <v xml:space="preserve">ACERA EN HORMIGON E=0.10m MALLA ELECTROSOLD. D2.3 15X15 - 1:2:4 CON LIGADORA </v>
          </cell>
          <cell r="C6249">
            <v>1</v>
          </cell>
          <cell r="D6249" t="str">
            <v>M3</v>
          </cell>
          <cell r="G6249">
            <v>12080.18</v>
          </cell>
          <cell r="H6249">
            <v>1405.72</v>
          </cell>
          <cell r="I6249">
            <v>13485.9</v>
          </cell>
        </row>
        <row r="6250">
          <cell r="A6250">
            <v>120.04000000000002</v>
          </cell>
          <cell r="C6250">
            <v>1</v>
          </cell>
          <cell r="D6250" t="str">
            <v>M2</v>
          </cell>
          <cell r="G6250">
            <v>1208.018</v>
          </cell>
          <cell r="H6250">
            <v>140.572</v>
          </cell>
          <cell r="I6250">
            <v>1348.5900000000001</v>
          </cell>
        </row>
        <row r="6251">
          <cell r="B6251" t="str">
            <v>Acera e=0.10m malla electrosold. D2.3 10x10</v>
          </cell>
        </row>
        <row r="6252">
          <cell r="B6252" t="str">
            <v>Volumen Análisis</v>
          </cell>
          <cell r="C6252">
            <v>1</v>
          </cell>
          <cell r="D6252" t="str">
            <v>M3</v>
          </cell>
        </row>
        <row r="6253">
          <cell r="B6253" t="str">
            <v>Materiales y Equipos</v>
          </cell>
        </row>
        <row r="6254">
          <cell r="A6254" t="str">
            <v>CARP036</v>
          </cell>
          <cell r="B6254" t="str">
            <v>Madera pino americano bruta</v>
          </cell>
          <cell r="C6254">
            <v>0.22</v>
          </cell>
          <cell r="D6254" t="str">
            <v>p2</v>
          </cell>
          <cell r="E6254">
            <v>88.559322033898312</v>
          </cell>
          <cell r="F6254">
            <v>15.940677966101696</v>
          </cell>
          <cell r="G6254">
            <v>19.48</v>
          </cell>
          <cell r="H6254">
            <v>3.51</v>
          </cell>
        </row>
        <row r="6255">
          <cell r="A6255" t="str">
            <v>AE006</v>
          </cell>
          <cell r="B6255" t="str">
            <v>Malla Electrosoldada D2.3 15x15mm + 10% desp.</v>
          </cell>
          <cell r="C6255">
            <v>0.11</v>
          </cell>
          <cell r="D6255" t="str">
            <v>ROLLO</v>
          </cell>
          <cell r="E6255">
            <v>13283.898305084747</v>
          </cell>
          <cell r="F6255">
            <v>2391.1016949152545</v>
          </cell>
          <cell r="G6255">
            <v>1461.23</v>
          </cell>
          <cell r="H6255">
            <v>263.02</v>
          </cell>
        </row>
        <row r="6256">
          <cell r="A6256">
            <v>102.05000000000003</v>
          </cell>
          <cell r="B6256" t="str">
            <v>Vaciado y ligado Hormigón 1:2:4 - 10% desp</v>
          </cell>
          <cell r="C6256">
            <v>1.1000000000000001</v>
          </cell>
          <cell r="D6256" t="str">
            <v>M3</v>
          </cell>
          <cell r="E6256">
            <v>6337.1200000000008</v>
          </cell>
          <cell r="F6256">
            <v>1020.36</v>
          </cell>
          <cell r="G6256">
            <v>6970.83</v>
          </cell>
          <cell r="H6256">
            <v>1122.4000000000001</v>
          </cell>
        </row>
        <row r="6257">
          <cell r="A6257" t="str">
            <v>AE016</v>
          </cell>
          <cell r="B6257" t="str">
            <v>Alambre Dulce No. 18</v>
          </cell>
          <cell r="C6257">
            <v>1.1000000000000001</v>
          </cell>
          <cell r="D6257" t="str">
            <v>LB</v>
          </cell>
          <cell r="E6257">
            <v>102.54237288135593</v>
          </cell>
          <cell r="F6257">
            <v>18.457627118644066</v>
          </cell>
          <cell r="G6257">
            <v>112.8</v>
          </cell>
          <cell r="H6257">
            <v>20.3</v>
          </cell>
        </row>
        <row r="6258">
          <cell r="B6258" t="str">
            <v>Mano de Obra</v>
          </cell>
        </row>
        <row r="6259">
          <cell r="A6259" t="str">
            <v>O05AY</v>
          </cell>
          <cell r="B6259" t="str">
            <v>Preparación superficie - Ayudante AY</v>
          </cell>
          <cell r="C6259">
            <v>0.1</v>
          </cell>
          <cell r="D6259" t="str">
            <v>DIA</v>
          </cell>
          <cell r="E6259">
            <v>1207.8219999999999</v>
          </cell>
          <cell r="F6259">
            <v>0</v>
          </cell>
          <cell r="G6259">
            <v>120.78</v>
          </cell>
          <cell r="H6259">
            <v>0</v>
          </cell>
        </row>
        <row r="6260">
          <cell r="A6260">
            <v>200.03999999999996</v>
          </cell>
          <cell r="B6260" t="str">
            <v>Mano de Obra colocación malla</v>
          </cell>
          <cell r="C6260">
            <v>10</v>
          </cell>
          <cell r="D6260" t="str">
            <v>M2</v>
          </cell>
          <cell r="E6260">
            <v>54.92</v>
          </cell>
          <cell r="F6260">
            <v>0</v>
          </cell>
          <cell r="G6260">
            <v>549.20000000000005</v>
          </cell>
          <cell r="H6260">
            <v>0</v>
          </cell>
        </row>
        <row r="6261">
          <cell r="A6261">
            <v>1600.01</v>
          </cell>
          <cell r="B6261" t="str">
            <v>Mano de obra frotado y violinado</v>
          </cell>
          <cell r="C6261">
            <v>10</v>
          </cell>
          <cell r="D6261" t="str">
            <v>M2</v>
          </cell>
          <cell r="E6261">
            <v>286.53399999999999</v>
          </cell>
          <cell r="F6261">
            <v>0</v>
          </cell>
          <cell r="G6261">
            <v>2865.34</v>
          </cell>
          <cell r="H6261">
            <v>0</v>
          </cell>
        </row>
        <row r="6262">
          <cell r="B6262" t="str">
            <v>Total/UND</v>
          </cell>
          <cell r="G6262">
            <v>12080.18</v>
          </cell>
          <cell r="H6262">
            <v>1405.72</v>
          </cell>
          <cell r="I6262">
            <v>13485.9</v>
          </cell>
        </row>
        <row r="6264">
          <cell r="A6264">
            <v>120.05000000000003</v>
          </cell>
          <cell r="B6264" t="str">
            <v>ACERA HORMIGON E=0.10m MALLA ELECTROSOL. D2.3 10X10 FROTADO - HORMIGON 180KG/CM2</v>
          </cell>
          <cell r="C6264">
            <v>1</v>
          </cell>
          <cell r="D6264" t="str">
            <v>M3</v>
          </cell>
          <cell r="G6264">
            <v>9678</v>
          </cell>
          <cell r="H6264">
            <v>1342.96</v>
          </cell>
          <cell r="I6264">
            <v>11020.96</v>
          </cell>
        </row>
        <row r="6265">
          <cell r="C6265">
            <v>1</v>
          </cell>
          <cell r="D6265" t="str">
            <v>M2</v>
          </cell>
          <cell r="G6265">
            <v>967.8</v>
          </cell>
          <cell r="H6265">
            <v>134.29599999999999</v>
          </cell>
          <cell r="I6265">
            <v>1102.096</v>
          </cell>
        </row>
        <row r="6266">
          <cell r="B6266" t="str">
            <v>Acera e=0.10m malla electrosold. D2.3 10x10</v>
          </cell>
        </row>
        <row r="6267">
          <cell r="B6267" t="str">
            <v>Volumen Análisis</v>
          </cell>
          <cell r="C6267">
            <v>1</v>
          </cell>
          <cell r="D6267" t="str">
            <v>M3</v>
          </cell>
        </row>
        <row r="6268">
          <cell r="B6268" t="str">
            <v>Materiales y Equipos</v>
          </cell>
        </row>
        <row r="6269">
          <cell r="B6269" t="str">
            <v>Malla Electrosoldada D2.3 10x10mm + 10% desp.</v>
          </cell>
          <cell r="C6269">
            <v>0.11</v>
          </cell>
          <cell r="D6269" t="str">
            <v>ROLLO</v>
          </cell>
          <cell r="E6269">
            <v>13144.07</v>
          </cell>
          <cell r="F6269">
            <v>2365.9325999999996</v>
          </cell>
          <cell r="G6269">
            <v>1445.85</v>
          </cell>
          <cell r="H6269">
            <v>260.25</v>
          </cell>
        </row>
        <row r="6270">
          <cell r="B6270" t="str">
            <v>Hormigón industrial 180Kg/cm2 - 10% desp</v>
          </cell>
          <cell r="C6270">
            <v>1.1000000000000001</v>
          </cell>
          <cell r="D6270" t="str">
            <v>M3</v>
          </cell>
          <cell r="E6270">
            <v>5419.07</v>
          </cell>
          <cell r="F6270">
            <v>975.43259999999987</v>
          </cell>
          <cell r="G6270">
            <v>5960.98</v>
          </cell>
          <cell r="H6270">
            <v>1072.98</v>
          </cell>
        </row>
        <row r="6271">
          <cell r="B6271" t="str">
            <v>Alambre Dulce No. 18</v>
          </cell>
          <cell r="C6271">
            <v>1.1000000000000001</v>
          </cell>
          <cell r="D6271" t="str">
            <v>LB</v>
          </cell>
          <cell r="E6271">
            <v>49.15</v>
          </cell>
          <cell r="F6271">
            <v>8.8469999999999995</v>
          </cell>
          <cell r="G6271">
            <v>54.07</v>
          </cell>
          <cell r="H6271">
            <v>9.73</v>
          </cell>
        </row>
        <row r="6272">
          <cell r="B6272" t="str">
            <v>Mano de Obra</v>
          </cell>
        </row>
        <row r="6273">
          <cell r="B6273" t="str">
            <v>Preparación superficie - Ayudante AY</v>
          </cell>
          <cell r="C6273">
            <v>0.1</v>
          </cell>
          <cell r="D6273" t="str">
            <v>DIA</v>
          </cell>
          <cell r="E6273">
            <v>847</v>
          </cell>
          <cell r="F6273">
            <v>0</v>
          </cell>
          <cell r="G6273">
            <v>84.7</v>
          </cell>
          <cell r="H6273">
            <v>0</v>
          </cell>
        </row>
        <row r="6274">
          <cell r="B6274" t="str">
            <v>Mano de Obra colocación malla</v>
          </cell>
          <cell r="C6274">
            <v>10</v>
          </cell>
          <cell r="D6274" t="str">
            <v>M2</v>
          </cell>
          <cell r="E6274">
            <v>38.51</v>
          </cell>
          <cell r="F6274">
            <v>0</v>
          </cell>
          <cell r="G6274">
            <v>385.1</v>
          </cell>
          <cell r="H6274">
            <v>0</v>
          </cell>
        </row>
        <row r="6275">
          <cell r="B6275" t="str">
            <v>Mano de obra frotado y violinado</v>
          </cell>
          <cell r="C6275">
            <v>10</v>
          </cell>
          <cell r="D6275" t="str">
            <v>M2</v>
          </cell>
          <cell r="E6275">
            <v>174.73</v>
          </cell>
          <cell r="F6275">
            <v>0</v>
          </cell>
          <cell r="G6275">
            <v>1747.3</v>
          </cell>
          <cell r="H6275">
            <v>0</v>
          </cell>
        </row>
        <row r="6276">
          <cell r="B6276" t="str">
            <v>Total/UND</v>
          </cell>
          <cell r="G6276">
            <v>9678</v>
          </cell>
          <cell r="H6276">
            <v>1342.96</v>
          </cell>
          <cell r="I6276">
            <v>11020.96</v>
          </cell>
        </row>
        <row r="6278">
          <cell r="A6278">
            <v>120.06000000000003</v>
          </cell>
          <cell r="B6278" t="str">
            <v>ACERA HORMIGON E=0.10m MALLA ELECTROSOL. D2.3 10X10 FROTADO - HORMIGON 210KG/CM2</v>
          </cell>
          <cell r="C6278">
            <v>1</v>
          </cell>
          <cell r="D6278" t="str">
            <v>M3</v>
          </cell>
          <cell r="G6278">
            <v>9914.5400000000009</v>
          </cell>
          <cell r="H6278">
            <v>1385.53</v>
          </cell>
          <cell r="I6278">
            <v>11300.070000000002</v>
          </cell>
        </row>
        <row r="6279">
          <cell r="C6279">
            <v>1</v>
          </cell>
          <cell r="D6279" t="str">
            <v>M2</v>
          </cell>
          <cell r="G6279">
            <v>991.45400000000006</v>
          </cell>
          <cell r="H6279">
            <v>138.553</v>
          </cell>
          <cell r="I6279">
            <v>1130.0070000000001</v>
          </cell>
        </row>
        <row r="6280">
          <cell r="B6280" t="str">
            <v>Acera e=0.10m malla electrosold. D2.3 10x10</v>
          </cell>
        </row>
        <row r="6281">
          <cell r="B6281" t="str">
            <v>Volumen Análisis</v>
          </cell>
          <cell r="C6281">
            <v>1</v>
          </cell>
          <cell r="D6281" t="str">
            <v>M3</v>
          </cell>
        </row>
        <row r="6282">
          <cell r="B6282" t="str">
            <v>Materiales y Equipos</v>
          </cell>
        </row>
        <row r="6283">
          <cell r="B6283" t="str">
            <v>Malla Electrosoldada D2.3 10x10mm + 10% desp.</v>
          </cell>
          <cell r="C6283">
            <v>0.11</v>
          </cell>
          <cell r="D6283" t="str">
            <v>ROLLO</v>
          </cell>
          <cell r="E6283">
            <v>13144.07</v>
          </cell>
          <cell r="F6283">
            <v>2365.9325999999996</v>
          </cell>
          <cell r="G6283">
            <v>1445.85</v>
          </cell>
          <cell r="H6283">
            <v>260.25</v>
          </cell>
        </row>
        <row r="6284">
          <cell r="B6284" t="str">
            <v>Hormigón industrial 210Kg/cm2 - 10% desp</v>
          </cell>
          <cell r="C6284">
            <v>1.1000000000000001</v>
          </cell>
          <cell r="D6284" t="str">
            <v>M3</v>
          </cell>
          <cell r="E6284">
            <v>5634.11</v>
          </cell>
          <cell r="F6284">
            <v>1014.1397999999999</v>
          </cell>
          <cell r="G6284">
            <v>6197.52</v>
          </cell>
          <cell r="H6284">
            <v>1115.55</v>
          </cell>
        </row>
        <row r="6285">
          <cell r="B6285" t="str">
            <v>Alambre Dulce No. 18</v>
          </cell>
          <cell r="C6285">
            <v>1.1000000000000001</v>
          </cell>
          <cell r="D6285" t="str">
            <v>LB</v>
          </cell>
          <cell r="E6285">
            <v>49.15</v>
          </cell>
          <cell r="F6285">
            <v>8.8469999999999995</v>
          </cell>
          <cell r="G6285">
            <v>54.07</v>
          </cell>
          <cell r="H6285">
            <v>9.73</v>
          </cell>
        </row>
        <row r="6286">
          <cell r="B6286" t="str">
            <v>Mano de Obra</v>
          </cell>
        </row>
        <row r="6287">
          <cell r="B6287" t="str">
            <v>Preparación superficie - Ayudante AY</v>
          </cell>
          <cell r="C6287">
            <v>0.1</v>
          </cell>
          <cell r="D6287" t="str">
            <v>DIA</v>
          </cell>
          <cell r="E6287">
            <v>847</v>
          </cell>
          <cell r="F6287">
            <v>0</v>
          </cell>
          <cell r="G6287">
            <v>84.7</v>
          </cell>
          <cell r="H6287">
            <v>0</v>
          </cell>
        </row>
        <row r="6288">
          <cell r="B6288" t="str">
            <v>Mano de Obra colocación malla</v>
          </cell>
          <cell r="C6288">
            <v>10</v>
          </cell>
          <cell r="D6288" t="str">
            <v>M2</v>
          </cell>
          <cell r="E6288">
            <v>38.51</v>
          </cell>
          <cell r="F6288">
            <v>0</v>
          </cell>
          <cell r="G6288">
            <v>385.1</v>
          </cell>
          <cell r="H6288">
            <v>0</v>
          </cell>
        </row>
        <row r="6289">
          <cell r="B6289" t="str">
            <v>Mano de obra frotado y violinado</v>
          </cell>
          <cell r="C6289">
            <v>10</v>
          </cell>
          <cell r="D6289" t="str">
            <v>M2</v>
          </cell>
          <cell r="E6289">
            <v>174.73</v>
          </cell>
          <cell r="F6289">
            <v>0</v>
          </cell>
          <cell r="G6289">
            <v>1747.3</v>
          </cell>
          <cell r="H6289">
            <v>0</v>
          </cell>
        </row>
        <row r="6290">
          <cell r="B6290" t="str">
            <v>Total/UND</v>
          </cell>
          <cell r="G6290">
            <v>9914.5400000000009</v>
          </cell>
          <cell r="H6290">
            <v>1385.53</v>
          </cell>
          <cell r="I6290">
            <v>11300.070000000002</v>
          </cell>
        </row>
        <row r="6292">
          <cell r="A6292">
            <v>120.07</v>
          </cell>
          <cell r="B6292" t="str">
            <v xml:space="preserve">PLANTILLAS PARA CONTEN EN PLYWOOD 3/4"  </v>
          </cell>
          <cell r="C6292">
            <v>1</v>
          </cell>
          <cell r="D6292" t="str">
            <v>UND</v>
          </cell>
          <cell r="G6292">
            <v>227.49249999999998</v>
          </cell>
          <cell r="H6292">
            <v>26.774166666666662</v>
          </cell>
          <cell r="I6292">
            <v>254.26666666666665</v>
          </cell>
        </row>
        <row r="6293">
          <cell r="B6293" t="str">
            <v>Plantillas en plywood para contén b=0.50m h=0.40m tope=0.20m - sección 0.14m2</v>
          </cell>
        </row>
        <row r="6294">
          <cell r="B6294" t="str">
            <v>Volumen Análisis</v>
          </cell>
          <cell r="C6294">
            <v>12</v>
          </cell>
          <cell r="D6294" t="str">
            <v>UND</v>
          </cell>
        </row>
        <row r="6295">
          <cell r="B6295" t="str">
            <v>Materiales y Equipos</v>
          </cell>
        </row>
        <row r="6296">
          <cell r="A6296" t="str">
            <v>CARP032</v>
          </cell>
          <cell r="B6296" t="str">
            <v>Plancha Plywood 3/4" americano</v>
          </cell>
          <cell r="C6296">
            <v>1</v>
          </cell>
          <cell r="D6296" t="str">
            <v>UND</v>
          </cell>
          <cell r="E6296">
            <v>1779.66</v>
          </cell>
          <cell r="F6296">
            <v>320.33879999999999</v>
          </cell>
          <cell r="G6296">
            <v>1779.66</v>
          </cell>
          <cell r="H6296">
            <v>320.33999999999997</v>
          </cell>
        </row>
        <row r="6297">
          <cell r="B6297" t="str">
            <v>Transporte plywood y plantillas - 5%</v>
          </cell>
          <cell r="C6297">
            <v>0.05</v>
          </cell>
          <cell r="E6297">
            <v>105</v>
          </cell>
          <cell r="F6297">
            <v>18.899999999999999</v>
          </cell>
          <cell r="G6297">
            <v>5.25</v>
          </cell>
          <cell r="H6297">
            <v>0.95</v>
          </cell>
        </row>
        <row r="6298">
          <cell r="B6298" t="str">
            <v>Mano de Obra</v>
          </cell>
        </row>
        <row r="6299">
          <cell r="A6299">
            <v>1600.05</v>
          </cell>
          <cell r="B6299" t="str">
            <v>Corte de plantillas con sierra</v>
          </cell>
          <cell r="C6299">
            <v>12</v>
          </cell>
          <cell r="D6299" t="str">
            <v>UND</v>
          </cell>
          <cell r="E6299">
            <v>78.75</v>
          </cell>
          <cell r="F6299">
            <v>0</v>
          </cell>
          <cell r="G6299">
            <v>945</v>
          </cell>
          <cell r="H6299">
            <v>0</v>
          </cell>
        </row>
        <row r="6300">
          <cell r="B6300" t="str">
            <v>Total/UND</v>
          </cell>
          <cell r="G6300">
            <v>2729.91</v>
          </cell>
          <cell r="H6300">
            <v>321.28999999999996</v>
          </cell>
          <cell r="I6300">
            <v>3051.2</v>
          </cell>
        </row>
        <row r="6302">
          <cell r="A6302">
            <v>120.08</v>
          </cell>
          <cell r="B6302" t="str">
            <v>CONTEN PULIDO DE h=0.40m - HORMIGON 1:2:4 CON LIGADORA</v>
          </cell>
          <cell r="C6302">
            <v>1</v>
          </cell>
          <cell r="D6302" t="str">
            <v>M3</v>
          </cell>
          <cell r="G6302">
            <v>9636.48</v>
          </cell>
          <cell r="H6302">
            <v>1215.3600000000001</v>
          </cell>
          <cell r="I6302">
            <v>10851.84</v>
          </cell>
        </row>
        <row r="6303">
          <cell r="C6303">
            <v>1</v>
          </cell>
          <cell r="D6303" t="str">
            <v>ML</v>
          </cell>
          <cell r="G6303">
            <v>1300.4696356275304</v>
          </cell>
          <cell r="H6303">
            <v>164.01619433198383</v>
          </cell>
          <cell r="I6303">
            <v>1464.4858299595141</v>
          </cell>
        </row>
        <row r="6304">
          <cell r="B6304" t="str">
            <v>Contén pulido b=0.50 h=0.40m - sección 0.14m2</v>
          </cell>
        </row>
        <row r="6305">
          <cell r="B6305" t="str">
            <v>Volumen Análisis</v>
          </cell>
          <cell r="C6305">
            <v>1</v>
          </cell>
          <cell r="D6305" t="str">
            <v>M3</v>
          </cell>
        </row>
        <row r="6306">
          <cell r="B6306" t="str">
            <v>Materiales y Equipos</v>
          </cell>
        </row>
        <row r="6307">
          <cell r="A6307">
            <v>120.07</v>
          </cell>
          <cell r="B6307" t="str">
            <v>Plantillas en plywood 3/4" sum. y confección</v>
          </cell>
          <cell r="C6307">
            <v>2.4700000000000002</v>
          </cell>
          <cell r="D6307" t="str">
            <v>UND</v>
          </cell>
          <cell r="E6307">
            <v>227.49249999999998</v>
          </cell>
          <cell r="F6307">
            <v>26.774166666666662</v>
          </cell>
          <cell r="G6307">
            <v>561.91</v>
          </cell>
          <cell r="H6307">
            <v>66.13</v>
          </cell>
        </row>
        <row r="6308">
          <cell r="A6308" t="str">
            <v>CARP002</v>
          </cell>
          <cell r="B6308" t="str">
            <v>Madera pino americ. cepillado 10"x1"/20 usos</v>
          </cell>
          <cell r="C6308">
            <v>1.23</v>
          </cell>
          <cell r="D6308" t="str">
            <v>PT</v>
          </cell>
          <cell r="E6308">
            <v>121.1864406779661</v>
          </cell>
          <cell r="F6308">
            <v>21.813559322033896</v>
          </cell>
          <cell r="G6308">
            <v>149.06</v>
          </cell>
          <cell r="H6308">
            <v>26.83</v>
          </cell>
        </row>
        <row r="6309">
          <cell r="A6309">
            <v>102.05000000000003</v>
          </cell>
          <cell r="B6309" t="str">
            <v>Vaciado y ligado Hormigón 1:2:4 - 10% desp</v>
          </cell>
          <cell r="C6309">
            <v>1.1000000000000001</v>
          </cell>
          <cell r="D6309" t="str">
            <v>M3</v>
          </cell>
          <cell r="E6309">
            <v>6337.1200000000008</v>
          </cell>
          <cell r="F6309">
            <v>1020.36</v>
          </cell>
          <cell r="G6309">
            <v>6970.83</v>
          </cell>
          <cell r="H6309">
            <v>1122.4000000000001</v>
          </cell>
        </row>
        <row r="6310">
          <cell r="B6310" t="str">
            <v>Mano de Obra</v>
          </cell>
        </row>
        <row r="6311">
          <cell r="B6311" t="str">
            <v>Mano de obra contenes (madera y pulido)</v>
          </cell>
          <cell r="C6311">
            <v>7.41</v>
          </cell>
          <cell r="D6311" t="str">
            <v>ML</v>
          </cell>
          <cell r="E6311">
            <v>263.79000000000002</v>
          </cell>
          <cell r="F6311">
            <v>0</v>
          </cell>
          <cell r="G6311">
            <v>1954.68</v>
          </cell>
          <cell r="H6311">
            <v>0</v>
          </cell>
        </row>
        <row r="6312">
          <cell r="B6312" t="str">
            <v>Total/UND</v>
          </cell>
          <cell r="G6312">
            <v>9636.48</v>
          </cell>
          <cell r="H6312">
            <v>1215.3600000000001</v>
          </cell>
          <cell r="I6312">
            <v>10851.84</v>
          </cell>
        </row>
        <row r="6314">
          <cell r="B6314" t="str">
            <v>CONTEN PULIDO DE h=0.30m - HORMIGON 1:2:4 CON LIGADORA</v>
          </cell>
          <cell r="C6314">
            <v>1</v>
          </cell>
          <cell r="D6314" t="str">
            <v>M3</v>
          </cell>
          <cell r="G6314">
            <v>10580.449999999999</v>
          </cell>
          <cell r="H6314">
            <v>1220.0700000000002</v>
          </cell>
          <cell r="I6314">
            <v>11800.519999999999</v>
          </cell>
        </row>
        <row r="6315">
          <cell r="A6315">
            <v>120.09</v>
          </cell>
          <cell r="C6315">
            <v>1</v>
          </cell>
          <cell r="D6315" t="str">
            <v>ML</v>
          </cell>
          <cell r="G6315">
            <v>1111.3918067226889</v>
          </cell>
          <cell r="H6315">
            <v>128.15861344537817</v>
          </cell>
          <cell r="I6315">
            <v>1239.5504201680671</v>
          </cell>
        </row>
        <row r="6316">
          <cell r="B6316" t="str">
            <v>Contén pulido b=0.50 h=0.30m - sección 0.105m2</v>
          </cell>
        </row>
        <row r="6317">
          <cell r="B6317" t="str">
            <v>Volumen Análisis</v>
          </cell>
          <cell r="C6317">
            <v>1</v>
          </cell>
          <cell r="D6317" t="str">
            <v>M3</v>
          </cell>
        </row>
        <row r="6318">
          <cell r="B6318" t="str">
            <v>Materiales y Equipos</v>
          </cell>
        </row>
        <row r="6319">
          <cell r="A6319">
            <v>120.07</v>
          </cell>
          <cell r="B6319" t="str">
            <v>Plantillas en plywood 3/4" sum. y confección</v>
          </cell>
          <cell r="C6319">
            <v>2.4700000000000002</v>
          </cell>
          <cell r="D6319" t="str">
            <v>UND</v>
          </cell>
          <cell r="E6319">
            <v>227.49249999999998</v>
          </cell>
          <cell r="F6319">
            <v>26.774166666666662</v>
          </cell>
          <cell r="G6319">
            <v>561.91</v>
          </cell>
          <cell r="H6319">
            <v>66.13</v>
          </cell>
        </row>
        <row r="6320">
          <cell r="A6320" t="str">
            <v>CARP002</v>
          </cell>
          <cell r="B6320" t="str">
            <v>Madera pino americ. cepillado 10"x1"/20 usos</v>
          </cell>
          <cell r="C6320">
            <v>1.23</v>
          </cell>
          <cell r="D6320" t="str">
            <v>PT</v>
          </cell>
          <cell r="E6320">
            <v>121.1864406779661</v>
          </cell>
          <cell r="F6320">
            <v>21.813559322033896</v>
          </cell>
          <cell r="G6320">
            <v>149.06</v>
          </cell>
          <cell r="H6320">
            <v>26.83</v>
          </cell>
        </row>
        <row r="6321">
          <cell r="A6321" t="str">
            <v>CARP034</v>
          </cell>
          <cell r="B6321" t="str">
            <v>Clavos corriente con cabez 2"</v>
          </cell>
          <cell r="C6321">
            <v>0.54</v>
          </cell>
          <cell r="D6321" t="str">
            <v>lb</v>
          </cell>
          <cell r="E6321">
            <v>48.474576271186443</v>
          </cell>
          <cell r="F6321">
            <v>8.7254237288135599</v>
          </cell>
          <cell r="G6321">
            <v>26.18</v>
          </cell>
          <cell r="H6321">
            <v>4.71</v>
          </cell>
        </row>
        <row r="6322">
          <cell r="A6322">
            <v>102.05000000000003</v>
          </cell>
          <cell r="B6322" t="str">
            <v>Vaciado y ligado Hormigón 1:2:4 - 10% desp</v>
          </cell>
          <cell r="C6322">
            <v>1.1000000000000001</v>
          </cell>
          <cell r="D6322" t="str">
            <v>M3</v>
          </cell>
          <cell r="E6322">
            <v>6337.1200000000008</v>
          </cell>
          <cell r="F6322">
            <v>1020.36</v>
          </cell>
          <cell r="G6322">
            <v>6970.83</v>
          </cell>
          <cell r="H6322">
            <v>1122.4000000000001</v>
          </cell>
        </row>
        <row r="6323">
          <cell r="B6323" t="str">
            <v>Herremientas-5%</v>
          </cell>
          <cell r="C6323">
            <v>0.05</v>
          </cell>
          <cell r="E6323">
            <v>8785.6531497175129</v>
          </cell>
          <cell r="F6323">
            <v>0</v>
          </cell>
          <cell r="G6323">
            <v>439.28</v>
          </cell>
          <cell r="H6323">
            <v>0</v>
          </cell>
        </row>
        <row r="6324">
          <cell r="B6324" t="str">
            <v>Mano de Obra</v>
          </cell>
        </row>
        <row r="6325">
          <cell r="A6325">
            <v>1600.07</v>
          </cell>
          <cell r="B6325" t="str">
            <v>Mano de obra contenes (madera y pulido)</v>
          </cell>
          <cell r="C6325">
            <v>9.52</v>
          </cell>
          <cell r="D6325" t="str">
            <v>ML</v>
          </cell>
          <cell r="E6325">
            <v>255.58749999999998</v>
          </cell>
          <cell r="F6325">
            <v>0</v>
          </cell>
          <cell r="G6325">
            <v>2433.19</v>
          </cell>
          <cell r="H6325">
            <v>0</v>
          </cell>
        </row>
        <row r="6326">
          <cell r="B6326" t="str">
            <v>Total/UND</v>
          </cell>
          <cell r="G6326">
            <v>10580.449999999999</v>
          </cell>
          <cell r="H6326">
            <v>1220.0700000000002</v>
          </cell>
          <cell r="I6326">
            <v>11800.519999999999</v>
          </cell>
        </row>
        <row r="6328">
          <cell r="B6328" t="str">
            <v>CONTEN PULIDO DE h=0.40m - HORMIGON 1:2:4 CON LIGADORA</v>
          </cell>
          <cell r="C6328">
            <v>1</v>
          </cell>
          <cell r="D6328" t="str">
            <v>M3</v>
          </cell>
          <cell r="G6328">
            <v>10218.18</v>
          </cell>
          <cell r="H6328">
            <v>1245.0800000000002</v>
          </cell>
          <cell r="I6328">
            <v>11463.26</v>
          </cell>
        </row>
        <row r="6329">
          <cell r="A6329">
            <v>120.09100000000001</v>
          </cell>
          <cell r="C6329">
            <v>1</v>
          </cell>
          <cell r="D6329" t="str">
            <v>ML</v>
          </cell>
          <cell r="G6329">
            <v>1226.672268907563</v>
          </cell>
          <cell r="H6329">
            <v>149.46938775510205</v>
          </cell>
          <cell r="I6329">
            <v>1376.1416566626649</v>
          </cell>
        </row>
        <row r="6330">
          <cell r="B6330" t="str">
            <v>Contén pulido b=0.50 h=0.40m - sección 0.12m2</v>
          </cell>
        </row>
        <row r="6331">
          <cell r="B6331" t="str">
            <v>Volumen Análisis</v>
          </cell>
          <cell r="C6331">
            <v>1</v>
          </cell>
          <cell r="D6331" t="str">
            <v>M3</v>
          </cell>
        </row>
        <row r="6332">
          <cell r="B6332" t="str">
            <v>Materiales y Equipos</v>
          </cell>
        </row>
        <row r="6333">
          <cell r="A6333">
            <v>120.07</v>
          </cell>
          <cell r="B6333" t="str">
            <v>Plantillas en plywood 3/4" sum. y confección</v>
          </cell>
          <cell r="C6333">
            <v>2.4700000000000002</v>
          </cell>
          <cell r="D6333" t="str">
            <v>UND</v>
          </cell>
          <cell r="E6333">
            <v>235.80499999999998</v>
          </cell>
          <cell r="F6333">
            <v>42.444899999999997</v>
          </cell>
          <cell r="G6333">
            <v>582.44000000000005</v>
          </cell>
          <cell r="H6333">
            <v>104.84</v>
          </cell>
        </row>
        <row r="6334">
          <cell r="A6334" t="str">
            <v>CARP002</v>
          </cell>
          <cell r="B6334" t="str">
            <v>Madera pino americ. cepillado 10"x1"/20 usos</v>
          </cell>
          <cell r="C6334">
            <v>1.23</v>
          </cell>
          <cell r="D6334" t="str">
            <v>PT</v>
          </cell>
          <cell r="E6334">
            <v>59.32</v>
          </cell>
          <cell r="F6334">
            <v>10.6776</v>
          </cell>
          <cell r="G6334">
            <v>72.959999999999994</v>
          </cell>
          <cell r="H6334">
            <v>13.13</v>
          </cell>
        </row>
        <row r="6335">
          <cell r="A6335" t="str">
            <v>CARP034</v>
          </cell>
          <cell r="B6335" t="str">
            <v>Clavos corriente con cabez 2"</v>
          </cell>
          <cell r="C6335">
            <v>0.54</v>
          </cell>
          <cell r="D6335" t="str">
            <v>lb</v>
          </cell>
          <cell r="E6335">
            <v>48.474576271186443</v>
          </cell>
          <cell r="F6335">
            <v>8.7254237288135599</v>
          </cell>
          <cell r="G6335">
            <v>26.18</v>
          </cell>
          <cell r="H6335">
            <v>4.71</v>
          </cell>
        </row>
        <row r="6336">
          <cell r="A6336">
            <v>102.05000000000003</v>
          </cell>
          <cell r="B6336" t="str">
            <v>Vaciado y ligado Hormigón 1:2:4 - 10% desp</v>
          </cell>
          <cell r="C6336">
            <v>1.1000000000000001</v>
          </cell>
          <cell r="D6336" t="str">
            <v>M3</v>
          </cell>
          <cell r="E6336">
            <v>6337.1200000000008</v>
          </cell>
          <cell r="F6336">
            <v>1020.36</v>
          </cell>
          <cell r="G6336">
            <v>6970.83</v>
          </cell>
          <cell r="H6336">
            <v>1122.4000000000001</v>
          </cell>
        </row>
        <row r="6337">
          <cell r="B6337" t="str">
            <v>Herremientas-5%</v>
          </cell>
          <cell r="C6337">
            <v>0.05</v>
          </cell>
          <cell r="E6337">
            <v>8734.6179237288125</v>
          </cell>
          <cell r="F6337">
            <v>0</v>
          </cell>
          <cell r="G6337">
            <v>436.73</v>
          </cell>
          <cell r="H6337">
            <v>0</v>
          </cell>
        </row>
        <row r="6338">
          <cell r="B6338" t="str">
            <v>Mano de Obra</v>
          </cell>
        </row>
        <row r="6339">
          <cell r="A6339">
            <v>1600.07</v>
          </cell>
          <cell r="B6339" t="str">
            <v>Mano de obra contenes (madera y pulido)</v>
          </cell>
          <cell r="C6339">
            <v>8.33</v>
          </cell>
          <cell r="D6339" t="str">
            <v>ML</v>
          </cell>
          <cell r="E6339">
            <v>255.58749999999998</v>
          </cell>
          <cell r="F6339">
            <v>0</v>
          </cell>
          <cell r="G6339">
            <v>2129.04</v>
          </cell>
          <cell r="H6339">
            <v>0</v>
          </cell>
        </row>
        <row r="6340">
          <cell r="B6340" t="str">
            <v>Total/UND</v>
          </cell>
          <cell r="G6340">
            <v>10218.18</v>
          </cell>
          <cell r="H6340">
            <v>1245.0800000000002</v>
          </cell>
          <cell r="I6340">
            <v>11463.26</v>
          </cell>
        </row>
        <row r="6342">
          <cell r="B6342" t="str">
            <v>CONTEN PULIDO DE h=0.50m - HORMIGON 1:2:4 CON LIGADORA</v>
          </cell>
          <cell r="C6342">
            <v>1</v>
          </cell>
          <cell r="D6342" t="str">
            <v>M3</v>
          </cell>
          <cell r="G6342">
            <v>11294.59</v>
          </cell>
          <cell r="H6342">
            <v>1245.0800000000002</v>
          </cell>
          <cell r="I6342">
            <v>12539.67</v>
          </cell>
        </row>
        <row r="6343">
          <cell r="A6343">
            <v>120.09200000000001</v>
          </cell>
          <cell r="C6343">
            <v>1</v>
          </cell>
          <cell r="D6343" t="str">
            <v>ML</v>
          </cell>
          <cell r="G6343">
            <v>1524.2361673414305</v>
          </cell>
          <cell r="H6343">
            <v>168.02699055330635</v>
          </cell>
          <cell r="I6343">
            <v>1692.2631578947369</v>
          </cell>
        </row>
        <row r="6344">
          <cell r="B6344" t="str">
            <v>Contén pulido b=0.50 h=0.40m - sección 0.135m2</v>
          </cell>
        </row>
        <row r="6345">
          <cell r="B6345" t="str">
            <v>Volumen Análisis</v>
          </cell>
          <cell r="C6345">
            <v>1</v>
          </cell>
          <cell r="D6345" t="str">
            <v>M3</v>
          </cell>
        </row>
        <row r="6346">
          <cell r="B6346" t="str">
            <v>Materiales y Equipos</v>
          </cell>
        </row>
        <row r="6347">
          <cell r="A6347">
            <v>120.07</v>
          </cell>
          <cell r="B6347" t="str">
            <v>Plantillas en plywood 3/4" sum. y confección</v>
          </cell>
          <cell r="C6347">
            <v>2.4700000000000002</v>
          </cell>
          <cell r="D6347" t="str">
            <v>UND</v>
          </cell>
          <cell r="E6347">
            <v>235.80499999999998</v>
          </cell>
          <cell r="F6347">
            <v>42.444899999999997</v>
          </cell>
          <cell r="G6347">
            <v>582.44000000000005</v>
          </cell>
          <cell r="H6347">
            <v>104.84</v>
          </cell>
        </row>
        <row r="6348">
          <cell r="A6348" t="str">
            <v>CARP002</v>
          </cell>
          <cell r="B6348" t="str">
            <v>Madera pino americ. cepillado 10"x1"/20 usos</v>
          </cell>
          <cell r="C6348">
            <v>1.23</v>
          </cell>
          <cell r="D6348" t="str">
            <v>PT</v>
          </cell>
          <cell r="E6348">
            <v>59.32</v>
          </cell>
          <cell r="F6348">
            <v>10.6776</v>
          </cell>
          <cell r="G6348">
            <v>72.959999999999994</v>
          </cell>
          <cell r="H6348">
            <v>13.13</v>
          </cell>
        </row>
        <row r="6349">
          <cell r="A6349" t="str">
            <v>CARP034</v>
          </cell>
          <cell r="B6349" t="str">
            <v>Clavos corriente con cabez 2"</v>
          </cell>
          <cell r="C6349">
            <v>0.54</v>
          </cell>
          <cell r="D6349" t="str">
            <v>lb</v>
          </cell>
          <cell r="E6349">
            <v>48.474576271186443</v>
          </cell>
          <cell r="F6349">
            <v>8.7254237288135599</v>
          </cell>
          <cell r="G6349">
            <v>26.18</v>
          </cell>
          <cell r="H6349">
            <v>4.71</v>
          </cell>
        </row>
        <row r="6350">
          <cell r="A6350">
            <v>102.05000000000003</v>
          </cell>
          <cell r="B6350" t="str">
            <v>Vaciado y ligado Hormigón 1:2:4 - 10% desp</v>
          </cell>
          <cell r="C6350">
            <v>1.1000000000000001</v>
          </cell>
          <cell r="D6350" t="str">
            <v>M3</v>
          </cell>
          <cell r="E6350">
            <v>6337.1200000000008</v>
          </cell>
          <cell r="F6350">
            <v>1020.36</v>
          </cell>
          <cell r="G6350">
            <v>6970.83</v>
          </cell>
          <cell r="H6350">
            <v>1122.4000000000001</v>
          </cell>
        </row>
        <row r="6351">
          <cell r="B6351" t="str">
            <v>Herremientas-5%</v>
          </cell>
          <cell r="C6351">
            <v>0.05</v>
          </cell>
          <cell r="E6351">
            <v>8734.6179237288125</v>
          </cell>
          <cell r="F6351">
            <v>0</v>
          </cell>
          <cell r="G6351">
            <v>436.73</v>
          </cell>
          <cell r="H6351">
            <v>0</v>
          </cell>
        </row>
        <row r="6352">
          <cell r="B6352" t="str">
            <v>Mano de Obra</v>
          </cell>
        </row>
        <row r="6353">
          <cell r="A6353">
            <v>1600.06</v>
          </cell>
          <cell r="B6353" t="str">
            <v>Mano de obra contenes (madera y pulido)</v>
          </cell>
          <cell r="C6353">
            <v>7.41</v>
          </cell>
          <cell r="D6353" t="str">
            <v>ML</v>
          </cell>
          <cell r="E6353">
            <v>432.584</v>
          </cell>
          <cell r="F6353">
            <v>0</v>
          </cell>
          <cell r="G6353">
            <v>3205.45</v>
          </cell>
          <cell r="H6353">
            <v>0</v>
          </cell>
        </row>
        <row r="6354">
          <cell r="B6354" t="str">
            <v>Total/UND</v>
          </cell>
          <cell r="G6354">
            <v>11294.59</v>
          </cell>
          <cell r="H6354">
            <v>1245.0800000000002</v>
          </cell>
          <cell r="I6354">
            <v>12539.67</v>
          </cell>
        </row>
        <row r="6356">
          <cell r="A6356">
            <v>120.10100000000001</v>
          </cell>
          <cell r="B6356" t="str">
            <v>CONTEN PULIDO DE h=0.40m - HORMIGON INDUSTRIAL 210KG/CM2</v>
          </cell>
          <cell r="C6356">
            <v>1</v>
          </cell>
          <cell r="D6356" t="str">
            <v>M3</v>
          </cell>
          <cell r="G6356">
            <v>10768.51</v>
          </cell>
          <cell r="H6356">
            <v>1233.52</v>
          </cell>
          <cell r="I6356">
            <v>12002.03</v>
          </cell>
        </row>
        <row r="6357">
          <cell r="C6357">
            <v>1</v>
          </cell>
          <cell r="D6357" t="str">
            <v>ML</v>
          </cell>
          <cell r="G6357">
            <v>1453.2402159244264</v>
          </cell>
          <cell r="H6357">
            <v>166.46693657219973</v>
          </cell>
          <cell r="I6357">
            <v>1619.7071524966261</v>
          </cell>
        </row>
        <row r="6358">
          <cell r="B6358" t="str">
            <v>Contén pulido b=0.50 h=0.40m - sección 0.14m2</v>
          </cell>
        </row>
        <row r="6359">
          <cell r="B6359" t="str">
            <v>Volumen Análisis</v>
          </cell>
          <cell r="C6359">
            <v>1</v>
          </cell>
          <cell r="D6359" t="str">
            <v>M3</v>
          </cell>
        </row>
        <row r="6360">
          <cell r="B6360" t="str">
            <v>Materiales y Equipos</v>
          </cell>
        </row>
        <row r="6361">
          <cell r="B6361" t="str">
            <v>Bote de material a mano camión 6m3</v>
          </cell>
          <cell r="C6361">
            <v>1.9266000000000003</v>
          </cell>
          <cell r="D6361" t="str">
            <v>M3E</v>
          </cell>
          <cell r="E6361">
            <v>577.31958762886597</v>
          </cell>
          <cell r="F6361">
            <v>0</v>
          </cell>
          <cell r="G6361">
            <v>1112.26</v>
          </cell>
          <cell r="H6361">
            <v>0</v>
          </cell>
        </row>
        <row r="6362">
          <cell r="B6362" t="str">
            <v>Plantillas en plywood 3/4" sum. y confección</v>
          </cell>
          <cell r="C6362">
            <v>2.4700000000000002</v>
          </cell>
          <cell r="D6362" t="str">
            <v>UND</v>
          </cell>
          <cell r="E6362">
            <v>235.80499999999998</v>
          </cell>
          <cell r="F6362">
            <v>42.444899999999997</v>
          </cell>
          <cell r="G6362">
            <v>582.44000000000005</v>
          </cell>
          <cell r="H6362">
            <v>104.84</v>
          </cell>
        </row>
        <row r="6363">
          <cell r="B6363" t="str">
            <v>Madera pino americ. cepillado 10"x1"/20 usos</v>
          </cell>
          <cell r="C6363">
            <v>1.23</v>
          </cell>
          <cell r="D6363" t="str">
            <v>PT</v>
          </cell>
          <cell r="E6363">
            <v>59.32</v>
          </cell>
          <cell r="F6363">
            <v>10.6776</v>
          </cell>
          <cell r="G6363">
            <v>72.959999999999994</v>
          </cell>
          <cell r="H6363">
            <v>13.13</v>
          </cell>
        </row>
        <row r="6364">
          <cell r="B6364" t="str">
            <v>Hormigón Industrial 210Kg/cm2 - 10% desp</v>
          </cell>
          <cell r="C6364">
            <v>1.1000000000000001</v>
          </cell>
          <cell r="D6364" t="str">
            <v>M3</v>
          </cell>
          <cell r="E6364">
            <v>5634.11</v>
          </cell>
          <cell r="F6364">
            <v>1014.1397999999999</v>
          </cell>
          <cell r="G6364">
            <v>6197.52</v>
          </cell>
          <cell r="H6364">
            <v>1115.55</v>
          </cell>
        </row>
        <row r="6365">
          <cell r="B6365" t="str">
            <v>Mano de Obra</v>
          </cell>
        </row>
        <row r="6366">
          <cell r="B6366" t="str">
            <v>Excavación a mano caliche</v>
          </cell>
          <cell r="C6366">
            <v>1.4820000000000002</v>
          </cell>
          <cell r="D6366" t="str">
            <v>M3</v>
          </cell>
          <cell r="E6366">
            <v>572.64</v>
          </cell>
          <cell r="F6366">
            <v>0</v>
          </cell>
          <cell r="G6366">
            <v>848.65</v>
          </cell>
          <cell r="H6366">
            <v>0</v>
          </cell>
        </row>
        <row r="6367">
          <cell r="B6367" t="str">
            <v>Mano de obra contenes (madera y pulido)</v>
          </cell>
          <cell r="C6367">
            <v>7.41</v>
          </cell>
          <cell r="D6367" t="str">
            <v>ML</v>
          </cell>
          <cell r="E6367">
            <v>263.79000000000002</v>
          </cell>
          <cell r="F6367">
            <v>0</v>
          </cell>
          <cell r="G6367">
            <v>1954.68</v>
          </cell>
          <cell r="H6367">
            <v>0</v>
          </cell>
        </row>
        <row r="6368">
          <cell r="B6368" t="str">
            <v>Total/UND</v>
          </cell>
          <cell r="G6368">
            <v>10768.51</v>
          </cell>
          <cell r="H6368">
            <v>1233.52</v>
          </cell>
          <cell r="I6368">
            <v>12002.03</v>
          </cell>
        </row>
        <row r="6370">
          <cell r="A6370">
            <v>121</v>
          </cell>
          <cell r="B6370" t="str">
            <v>ESCALONES</v>
          </cell>
        </row>
        <row r="6371">
          <cell r="A6371">
            <v>121.01</v>
          </cell>
          <cell r="B6371" t="str">
            <v>ESCALON  GRANITO  FONDO GRIS</v>
          </cell>
          <cell r="C6371">
            <v>1</v>
          </cell>
          <cell r="D6371" t="str">
            <v>ML</v>
          </cell>
          <cell r="G6371">
            <v>2013.5730000000003</v>
          </cell>
          <cell r="H6371">
            <v>264.39</v>
          </cell>
          <cell r="I6371">
            <v>2277.9630000000002</v>
          </cell>
        </row>
        <row r="6372">
          <cell r="B6372" t="str">
            <v>Escalón Granito fondo gris</v>
          </cell>
        </row>
        <row r="6373">
          <cell r="B6373" t="str">
            <v>Volumen Análisis</v>
          </cell>
          <cell r="C6373">
            <v>1</v>
          </cell>
          <cell r="D6373" t="str">
            <v>ML</v>
          </cell>
        </row>
        <row r="6374">
          <cell r="B6374" t="str">
            <v>Materiales y Equipos</v>
          </cell>
        </row>
        <row r="6375">
          <cell r="A6375">
            <v>112.04000000000002</v>
          </cell>
          <cell r="B6375" t="str">
            <v>Mortero 1:10 pisos + 10% desp.</v>
          </cell>
          <cell r="C6375">
            <v>1.7999999999999999E-2</v>
          </cell>
          <cell r="D6375" t="str">
            <v>M3</v>
          </cell>
          <cell r="E6375">
            <v>5003.7699999999995</v>
          </cell>
          <cell r="F6375">
            <v>816.1</v>
          </cell>
          <cell r="G6375">
            <v>90.07</v>
          </cell>
          <cell r="H6375">
            <v>14.69</v>
          </cell>
        </row>
        <row r="6376">
          <cell r="A6376" t="str">
            <v>ESC001</v>
          </cell>
          <cell r="B6376" t="str">
            <v>Huella redondeada de 0.30m en granito + 10%</v>
          </cell>
          <cell r="C6376">
            <v>1.1000000000000001</v>
          </cell>
          <cell r="D6376" t="str">
            <v>ML</v>
          </cell>
          <cell r="E6376">
            <v>695.2</v>
          </cell>
          <cell r="F6376">
            <v>125.13600000000001</v>
          </cell>
          <cell r="G6376">
            <v>764.72</v>
          </cell>
          <cell r="H6376">
            <v>137.65</v>
          </cell>
        </row>
        <row r="6377">
          <cell r="A6377" t="str">
            <v>ESC004</v>
          </cell>
          <cell r="B6377" t="str">
            <v>Contrahuella de 0.17m en granito + 10% desp</v>
          </cell>
          <cell r="C6377">
            <v>1.1000000000000001</v>
          </cell>
          <cell r="D6377" t="str">
            <v>ML</v>
          </cell>
          <cell r="E6377">
            <v>385.00000000000006</v>
          </cell>
          <cell r="F6377">
            <v>69.300000000000011</v>
          </cell>
          <cell r="G6377">
            <v>423.5</v>
          </cell>
          <cell r="H6377">
            <v>76.23</v>
          </cell>
        </row>
        <row r="6378">
          <cell r="A6378" t="str">
            <v>PISO025</v>
          </cell>
          <cell r="B6378" t="str">
            <v>Derretido Keracolor 25 lbs + 10% desp.</v>
          </cell>
          <cell r="C6378">
            <v>2.3E-2</v>
          </cell>
          <cell r="D6378" t="str">
            <v>FDA</v>
          </cell>
          <cell r="E6378">
            <v>1118.6440677966102</v>
          </cell>
          <cell r="F6378">
            <v>201.35593220338984</v>
          </cell>
          <cell r="G6378">
            <v>25.73</v>
          </cell>
          <cell r="H6378">
            <v>4.63</v>
          </cell>
        </row>
        <row r="6379">
          <cell r="A6379" t="str">
            <v>PISO021</v>
          </cell>
          <cell r="B6379" t="str">
            <v>Estopa</v>
          </cell>
          <cell r="C6379">
            <v>2.5999999999999999E-2</v>
          </cell>
          <cell r="D6379" t="str">
            <v>LB</v>
          </cell>
          <cell r="E6379">
            <v>139.83050847457628</v>
          </cell>
          <cell r="F6379">
            <v>25.16949152542373</v>
          </cell>
          <cell r="G6379">
            <v>3.64</v>
          </cell>
          <cell r="H6379">
            <v>0.65</v>
          </cell>
        </row>
        <row r="6380">
          <cell r="A6380" t="str">
            <v>PISO023</v>
          </cell>
          <cell r="B6380" t="str">
            <v>Pulido y cristalizado de pisos</v>
          </cell>
          <cell r="C6380">
            <v>0.52</v>
          </cell>
          <cell r="D6380" t="str">
            <v>M2</v>
          </cell>
          <cell r="E6380">
            <v>326.27118644067798</v>
          </cell>
          <cell r="F6380">
            <v>58.728813559322035</v>
          </cell>
          <cell r="G6380">
            <v>169.66</v>
          </cell>
          <cell r="H6380">
            <v>30.54</v>
          </cell>
        </row>
        <row r="6381">
          <cell r="B6381" t="str">
            <v>Transporte de pisos (3%)</v>
          </cell>
          <cell r="C6381">
            <v>0.03</v>
          </cell>
          <cell r="E6381">
            <v>1402.1</v>
          </cell>
          <cell r="F6381">
            <v>0</v>
          </cell>
          <cell r="G6381">
            <v>42.062999999999995</v>
          </cell>
          <cell r="H6381">
            <v>0</v>
          </cell>
        </row>
        <row r="6382">
          <cell r="B6382" t="str">
            <v>Mano de obra</v>
          </cell>
        </row>
        <row r="6383">
          <cell r="A6383">
            <v>1100.05</v>
          </cell>
          <cell r="B6383" t="str">
            <v>Mano de Obra de colocación escalón</v>
          </cell>
          <cell r="C6383">
            <v>1</v>
          </cell>
          <cell r="D6383" t="str">
            <v>ML</v>
          </cell>
          <cell r="E6383">
            <v>494.18950000000001</v>
          </cell>
          <cell r="F6383">
            <v>0</v>
          </cell>
          <cell r="G6383">
            <v>494.19</v>
          </cell>
          <cell r="H6383">
            <v>0</v>
          </cell>
        </row>
        <row r="6384">
          <cell r="B6384" t="str">
            <v>Total/UND</v>
          </cell>
          <cell r="G6384">
            <v>2013.5730000000003</v>
          </cell>
          <cell r="H6384">
            <v>264.39</v>
          </cell>
          <cell r="I6384">
            <v>2277.9630000000002</v>
          </cell>
        </row>
        <row r="6386">
          <cell r="A6386">
            <v>121.02000000000001</v>
          </cell>
          <cell r="B6386" t="str">
            <v>ESCALON  GRANITO  FONDO BLANCO</v>
          </cell>
          <cell r="C6386">
            <v>1</v>
          </cell>
          <cell r="D6386" t="str">
            <v>ML</v>
          </cell>
          <cell r="G6386">
            <v>1841.6399999999999</v>
          </cell>
          <cell r="H6386">
            <v>262.57000000000005</v>
          </cell>
          <cell r="I6386">
            <v>2104.21</v>
          </cell>
        </row>
        <row r="6387">
          <cell r="B6387" t="str">
            <v>Escalón Granito fondo blanco</v>
          </cell>
        </row>
        <row r="6388">
          <cell r="B6388" t="str">
            <v>Volumen Análisis</v>
          </cell>
          <cell r="C6388">
            <v>1</v>
          </cell>
          <cell r="D6388" t="str">
            <v>ML</v>
          </cell>
        </row>
        <row r="6389">
          <cell r="B6389" t="str">
            <v>Materiales y Equipos</v>
          </cell>
        </row>
        <row r="6390">
          <cell r="B6390" t="str">
            <v>Mortero 1:10 pisos + 10% desp.</v>
          </cell>
          <cell r="C6390">
            <v>1.7999999999999999E-2</v>
          </cell>
          <cell r="D6390" t="str">
            <v>M3</v>
          </cell>
          <cell r="E6390">
            <v>3919.4300000000003</v>
          </cell>
          <cell r="F6390">
            <v>705.49739999999997</v>
          </cell>
          <cell r="G6390">
            <v>70.55</v>
          </cell>
          <cell r="H6390">
            <v>12.7</v>
          </cell>
        </row>
        <row r="6391">
          <cell r="B6391" t="str">
            <v>Huella redondeada de 0.30m en granito + 10%</v>
          </cell>
          <cell r="C6391">
            <v>1.1000000000000001</v>
          </cell>
          <cell r="D6391" t="str">
            <v>ML</v>
          </cell>
          <cell r="E6391">
            <v>749</v>
          </cell>
          <cell r="F6391">
            <v>134.82</v>
          </cell>
          <cell r="G6391">
            <v>823.9</v>
          </cell>
          <cell r="H6391">
            <v>148.30000000000001</v>
          </cell>
        </row>
        <row r="6392">
          <cell r="B6392" t="str">
            <v>Contrahuella de 0.17m en granito + 10% desp</v>
          </cell>
          <cell r="C6392">
            <v>1.1000000000000001</v>
          </cell>
          <cell r="D6392" t="str">
            <v>ML</v>
          </cell>
          <cell r="E6392">
            <v>350</v>
          </cell>
          <cell r="F6392">
            <v>63</v>
          </cell>
          <cell r="G6392">
            <v>385</v>
          </cell>
          <cell r="H6392">
            <v>69.3</v>
          </cell>
        </row>
        <row r="6393">
          <cell r="B6393" t="str">
            <v>Derretido Keracolor 25 lbs + 10% desp.</v>
          </cell>
          <cell r="C6393">
            <v>2.3E-2</v>
          </cell>
          <cell r="D6393" t="str">
            <v>FDA</v>
          </cell>
          <cell r="E6393">
            <v>1016.95</v>
          </cell>
          <cell r="F6393">
            <v>183.05099999999999</v>
          </cell>
          <cell r="G6393">
            <v>23.39</v>
          </cell>
          <cell r="H6393">
            <v>4.21</v>
          </cell>
        </row>
        <row r="6394">
          <cell r="B6394" t="str">
            <v>Estopa</v>
          </cell>
          <cell r="C6394">
            <v>2.5999999999999999E-2</v>
          </cell>
          <cell r="D6394" t="str">
            <v>LB</v>
          </cell>
          <cell r="E6394">
            <v>63.56</v>
          </cell>
          <cell r="F6394">
            <v>11.440799999999999</v>
          </cell>
          <cell r="G6394">
            <v>1.65</v>
          </cell>
          <cell r="H6394">
            <v>0.3</v>
          </cell>
        </row>
        <row r="6395">
          <cell r="B6395" t="str">
            <v>Pulido y cristalizado de pisos</v>
          </cell>
          <cell r="C6395">
            <v>0.52</v>
          </cell>
          <cell r="D6395" t="str">
            <v>M2</v>
          </cell>
          <cell r="E6395">
            <v>296.61</v>
          </cell>
          <cell r="F6395">
            <v>53.389800000000001</v>
          </cell>
          <cell r="G6395">
            <v>154.24</v>
          </cell>
          <cell r="H6395">
            <v>27.76</v>
          </cell>
        </row>
        <row r="6396">
          <cell r="B6396" t="str">
            <v>Transporte de pisos (3%)</v>
          </cell>
          <cell r="C6396">
            <v>1</v>
          </cell>
          <cell r="D6396" t="str">
            <v>PA</v>
          </cell>
          <cell r="E6396">
            <v>42.8</v>
          </cell>
          <cell r="F6396">
            <v>0</v>
          </cell>
          <cell r="G6396">
            <v>42.8</v>
          </cell>
          <cell r="H6396">
            <v>0</v>
          </cell>
        </row>
        <row r="6397">
          <cell r="B6397" t="str">
            <v>Mano de obra</v>
          </cell>
        </row>
        <row r="6398">
          <cell r="B6398" t="str">
            <v>Mano de Obra de colocación escalón</v>
          </cell>
          <cell r="C6398">
            <v>1</v>
          </cell>
          <cell r="D6398" t="str">
            <v>ML</v>
          </cell>
          <cell r="E6398">
            <v>340.11</v>
          </cell>
          <cell r="F6398">
            <v>0</v>
          </cell>
          <cell r="G6398">
            <v>340.11</v>
          </cell>
          <cell r="H6398">
            <v>0</v>
          </cell>
        </row>
        <row r="6399">
          <cell r="B6399" t="str">
            <v>Total/UND</v>
          </cell>
          <cell r="G6399">
            <v>1841.6399999999999</v>
          </cell>
          <cell r="H6399">
            <v>262.57000000000005</v>
          </cell>
          <cell r="I6399">
            <v>2104.21</v>
          </cell>
        </row>
        <row r="6401">
          <cell r="A6401">
            <v>121.03000000000002</v>
          </cell>
          <cell r="B6401" t="str">
            <v>ESCALON  PORCELANATO ORIENTAL</v>
          </cell>
          <cell r="C6401">
            <v>1</v>
          </cell>
          <cell r="D6401" t="str">
            <v>ML</v>
          </cell>
          <cell r="G6401">
            <v>1747.7500000000002</v>
          </cell>
          <cell r="H6401">
            <v>201.04000000000002</v>
          </cell>
          <cell r="I6401">
            <v>1948.7900000000002</v>
          </cell>
        </row>
        <row r="6402">
          <cell r="B6402" t="str">
            <v>Escalón porcelanato oriental</v>
          </cell>
        </row>
        <row r="6403">
          <cell r="B6403" t="str">
            <v>Volumen Análisis</v>
          </cell>
          <cell r="C6403">
            <v>1</v>
          </cell>
          <cell r="D6403" t="str">
            <v>ML</v>
          </cell>
        </row>
        <row r="6404">
          <cell r="B6404" t="str">
            <v>Materiales y Equipos</v>
          </cell>
        </row>
        <row r="6405">
          <cell r="B6405" t="str">
            <v>Mortero 1:10 pisos + 10% desp.</v>
          </cell>
          <cell r="C6405">
            <v>1.7999999999999999E-2</v>
          </cell>
          <cell r="D6405" t="str">
            <v>M3</v>
          </cell>
          <cell r="E6405">
            <v>3919.4300000000003</v>
          </cell>
          <cell r="F6405">
            <v>705.49739999999997</v>
          </cell>
          <cell r="G6405">
            <v>70.55</v>
          </cell>
          <cell r="H6405">
            <v>12.7</v>
          </cell>
        </row>
        <row r="6406">
          <cell r="B6406" t="str">
            <v>Huella de 0.30m en porcelanato + 10%</v>
          </cell>
          <cell r="C6406">
            <v>1.1000000000000001</v>
          </cell>
          <cell r="D6406" t="str">
            <v>ML</v>
          </cell>
          <cell r="E6406">
            <v>580.76</v>
          </cell>
          <cell r="F6406">
            <v>104.5368</v>
          </cell>
          <cell r="G6406">
            <v>638.84</v>
          </cell>
          <cell r="H6406">
            <v>114.99</v>
          </cell>
        </row>
        <row r="6407">
          <cell r="B6407" t="str">
            <v>Contrahuella de 0.17m en porcelanato + 10%</v>
          </cell>
          <cell r="C6407">
            <v>1.1000000000000001</v>
          </cell>
          <cell r="D6407" t="str">
            <v>ML</v>
          </cell>
          <cell r="E6407">
            <v>347.67</v>
          </cell>
          <cell r="F6407">
            <v>62.580600000000004</v>
          </cell>
          <cell r="G6407">
            <v>382.44</v>
          </cell>
          <cell r="H6407">
            <v>68.84</v>
          </cell>
        </row>
        <row r="6408">
          <cell r="B6408" t="str">
            <v>Derretido Keracolor 25 lbs + 10% desp.</v>
          </cell>
          <cell r="C6408">
            <v>2.3E-2</v>
          </cell>
          <cell r="D6408" t="str">
            <v>FDA</v>
          </cell>
          <cell r="E6408">
            <v>1016.95</v>
          </cell>
          <cell r="F6408">
            <v>183.05099999999999</v>
          </cell>
          <cell r="G6408">
            <v>23.39</v>
          </cell>
          <cell r="H6408">
            <v>4.21</v>
          </cell>
        </row>
        <row r="6409">
          <cell r="B6409" t="str">
            <v>Estopa</v>
          </cell>
          <cell r="C6409">
            <v>2.5999999999999999E-2</v>
          </cell>
          <cell r="D6409" t="str">
            <v>LB</v>
          </cell>
          <cell r="E6409">
            <v>63.56</v>
          </cell>
          <cell r="F6409">
            <v>11.440799999999999</v>
          </cell>
          <cell r="G6409">
            <v>1.65</v>
          </cell>
          <cell r="H6409">
            <v>0.3</v>
          </cell>
        </row>
        <row r="6410">
          <cell r="B6410" t="str">
            <v>Transporte de pisos (3%)</v>
          </cell>
          <cell r="C6410">
            <v>1</v>
          </cell>
          <cell r="D6410" t="str">
            <v>PA</v>
          </cell>
          <cell r="E6410">
            <v>36.15</v>
          </cell>
          <cell r="F6410">
            <v>0</v>
          </cell>
          <cell r="G6410">
            <v>36.15</v>
          </cell>
          <cell r="H6410">
            <v>0</v>
          </cell>
        </row>
        <row r="6411">
          <cell r="B6411" t="str">
            <v>Mano de obra</v>
          </cell>
        </row>
        <row r="6412">
          <cell r="B6412" t="str">
            <v>Mano de Obra de colocación escalón</v>
          </cell>
          <cell r="C6412">
            <v>1</v>
          </cell>
          <cell r="D6412" t="str">
            <v>ML</v>
          </cell>
          <cell r="E6412">
            <v>594.73</v>
          </cell>
          <cell r="F6412">
            <v>0</v>
          </cell>
          <cell r="G6412">
            <v>594.73</v>
          </cell>
          <cell r="H6412">
            <v>0</v>
          </cell>
        </row>
        <row r="6413">
          <cell r="B6413" t="str">
            <v>Total/UND</v>
          </cell>
          <cell r="G6413">
            <v>1747.7500000000002</v>
          </cell>
          <cell r="H6413">
            <v>201.04000000000002</v>
          </cell>
          <cell r="I6413">
            <v>1948.7900000000002</v>
          </cell>
        </row>
        <row r="6415">
          <cell r="A6415">
            <v>121.04000000000002</v>
          </cell>
          <cell r="B6415" t="str">
            <v>ESCALON  PORCELANATO ROMANO</v>
          </cell>
          <cell r="C6415">
            <v>1</v>
          </cell>
          <cell r="D6415" t="str">
            <v>ML</v>
          </cell>
          <cell r="G6415">
            <v>1760.92</v>
          </cell>
          <cell r="H6415">
            <v>203.33</v>
          </cell>
          <cell r="I6415">
            <v>1964.25</v>
          </cell>
        </row>
        <row r="6416">
          <cell r="B6416" t="str">
            <v>Escalón porcelanato romano</v>
          </cell>
        </row>
        <row r="6417">
          <cell r="B6417" t="str">
            <v>Volumen Análisis</v>
          </cell>
          <cell r="C6417">
            <v>1</v>
          </cell>
          <cell r="D6417" t="str">
            <v>ML</v>
          </cell>
        </row>
        <row r="6418">
          <cell r="B6418" t="str">
            <v>Materiales y Equipos</v>
          </cell>
        </row>
        <row r="6419">
          <cell r="B6419" t="str">
            <v>Mortero 1:10 pisos + 10% desp.</v>
          </cell>
          <cell r="C6419">
            <v>1.7999999999999999E-2</v>
          </cell>
          <cell r="D6419" t="str">
            <v>M3</v>
          </cell>
          <cell r="E6419">
            <v>3919.4300000000003</v>
          </cell>
          <cell r="F6419">
            <v>705.49739999999997</v>
          </cell>
          <cell r="G6419">
            <v>70.55</v>
          </cell>
          <cell r="H6419">
            <v>12.7</v>
          </cell>
        </row>
        <row r="6420">
          <cell r="B6420" t="str">
            <v>Huella de 0.30m en porcelanato + 10%</v>
          </cell>
          <cell r="C6420">
            <v>1.1000000000000001</v>
          </cell>
          <cell r="D6420" t="str">
            <v>ML</v>
          </cell>
          <cell r="E6420">
            <v>610.16999999999996</v>
          </cell>
          <cell r="F6420">
            <v>109.83059999999999</v>
          </cell>
          <cell r="G6420">
            <v>671.19</v>
          </cell>
          <cell r="H6420">
            <v>120.81</v>
          </cell>
        </row>
        <row r="6421">
          <cell r="B6421" t="str">
            <v>Contrahuella de 0.17m en porcelanato + 10%</v>
          </cell>
          <cell r="C6421">
            <v>1.1000000000000001</v>
          </cell>
          <cell r="D6421" t="str">
            <v>ML</v>
          </cell>
          <cell r="E6421">
            <v>329.83</v>
          </cell>
          <cell r="F6421">
            <v>59.369399999999992</v>
          </cell>
          <cell r="G6421">
            <v>362.81</v>
          </cell>
          <cell r="H6421">
            <v>65.31</v>
          </cell>
        </row>
        <row r="6422">
          <cell r="B6422" t="str">
            <v>Derretido Keracolor 25 lbs + 10% desp.</v>
          </cell>
          <cell r="C6422">
            <v>2.3E-2</v>
          </cell>
          <cell r="D6422" t="str">
            <v>FDA</v>
          </cell>
          <cell r="E6422">
            <v>1016.95</v>
          </cell>
          <cell r="F6422">
            <v>183.05099999999999</v>
          </cell>
          <cell r="G6422">
            <v>23.39</v>
          </cell>
          <cell r="H6422">
            <v>4.21</v>
          </cell>
        </row>
        <row r="6423">
          <cell r="B6423" t="str">
            <v>Estopa</v>
          </cell>
          <cell r="C6423">
            <v>2.5999999999999999E-2</v>
          </cell>
          <cell r="D6423" t="str">
            <v>LB</v>
          </cell>
          <cell r="E6423">
            <v>63.56</v>
          </cell>
          <cell r="F6423">
            <v>11.440799999999999</v>
          </cell>
          <cell r="G6423">
            <v>1.65</v>
          </cell>
          <cell r="H6423">
            <v>0.3</v>
          </cell>
        </row>
        <row r="6424">
          <cell r="B6424" t="str">
            <v>Transporte de pisos (3%)</v>
          </cell>
          <cell r="C6424">
            <v>1</v>
          </cell>
          <cell r="D6424" t="str">
            <v>PA</v>
          </cell>
          <cell r="E6424">
            <v>36.6</v>
          </cell>
          <cell r="F6424">
            <v>0</v>
          </cell>
          <cell r="G6424">
            <v>36.6</v>
          </cell>
          <cell r="H6424">
            <v>0</v>
          </cell>
        </row>
        <row r="6425">
          <cell r="B6425" t="str">
            <v>Mano de obra</v>
          </cell>
        </row>
        <row r="6426">
          <cell r="B6426" t="str">
            <v>Mano de Obra de colocación escalón</v>
          </cell>
          <cell r="C6426">
            <v>1</v>
          </cell>
          <cell r="D6426" t="str">
            <v>ML</v>
          </cell>
          <cell r="E6426">
            <v>594.73</v>
          </cell>
          <cell r="F6426">
            <v>0</v>
          </cell>
          <cell r="G6426">
            <v>594.73</v>
          </cell>
          <cell r="H6426">
            <v>0</v>
          </cell>
        </row>
        <row r="6427">
          <cell r="B6427" t="str">
            <v>Total/UND</v>
          </cell>
          <cell r="G6427">
            <v>1760.92</v>
          </cell>
          <cell r="H6427">
            <v>203.33</v>
          </cell>
          <cell r="I6427">
            <v>1964.25</v>
          </cell>
        </row>
        <row r="6429">
          <cell r="A6429">
            <v>121.05000000000003</v>
          </cell>
          <cell r="B6429" t="str">
            <v xml:space="preserve">ESCALON H. S. </v>
          </cell>
          <cell r="C6429">
            <v>1</v>
          </cell>
          <cell r="D6429" t="str">
            <v>ML</v>
          </cell>
          <cell r="G6429">
            <v>794.55</v>
          </cell>
          <cell r="H6429">
            <v>34.870000000000005</v>
          </cell>
          <cell r="I6429">
            <v>829.42</v>
          </cell>
        </row>
        <row r="6431">
          <cell r="B6431" t="str">
            <v>Volumen Análisis</v>
          </cell>
          <cell r="C6431">
            <v>1</v>
          </cell>
          <cell r="D6431" t="str">
            <v>ML</v>
          </cell>
        </row>
        <row r="6432">
          <cell r="B6432" t="str">
            <v>Materiales y Equipos</v>
          </cell>
        </row>
        <row r="6433">
          <cell r="A6433">
            <v>102.05000000000003</v>
          </cell>
          <cell r="B6433" t="str">
            <v xml:space="preserve">Hormigón en Ligadora 1:2:4 </v>
          </cell>
          <cell r="C6433">
            <v>2.7E-2</v>
          </cell>
          <cell r="D6433" t="str">
            <v>M3</v>
          </cell>
          <cell r="E6433">
            <v>6337.1200000000008</v>
          </cell>
          <cell r="F6433">
            <v>1020.36</v>
          </cell>
          <cell r="G6433">
            <v>171.1</v>
          </cell>
          <cell r="H6433">
            <v>27.55</v>
          </cell>
        </row>
        <row r="6434">
          <cell r="A6434" t="str">
            <v>CE003</v>
          </cell>
          <cell r="B6434" t="str">
            <v>Cemento gris</v>
          </cell>
          <cell r="C6434">
            <v>9.6000000000000002E-2</v>
          </cell>
          <cell r="D6434" t="str">
            <v>FDA</v>
          </cell>
          <cell r="E6434">
            <v>423.72881355932208</v>
          </cell>
          <cell r="F6434">
            <v>76.271186440677965</v>
          </cell>
          <cell r="G6434">
            <v>40.68</v>
          </cell>
          <cell r="H6434">
            <v>7.32</v>
          </cell>
        </row>
        <row r="6435">
          <cell r="B6435" t="str">
            <v>Mano de obra</v>
          </cell>
        </row>
        <row r="6436">
          <cell r="A6436">
            <v>1100.01</v>
          </cell>
          <cell r="B6436" t="str">
            <v>M.O. confeccion de escalones de acceso</v>
          </cell>
          <cell r="C6436">
            <v>1</v>
          </cell>
          <cell r="D6436" t="str">
            <v>ML</v>
          </cell>
          <cell r="E6436">
            <v>365.976</v>
          </cell>
          <cell r="F6436">
            <v>0</v>
          </cell>
          <cell r="G6436">
            <v>365.98</v>
          </cell>
          <cell r="H6436">
            <v>0</v>
          </cell>
        </row>
        <row r="6437">
          <cell r="A6437">
            <v>1100.02</v>
          </cell>
          <cell r="B6437" t="str">
            <v>M.O. terminación escalones de cemento</v>
          </cell>
          <cell r="C6437">
            <v>1</v>
          </cell>
          <cell r="D6437" t="str">
            <v>ML</v>
          </cell>
          <cell r="E6437">
            <v>216.78649999999996</v>
          </cell>
          <cell r="F6437">
            <v>0</v>
          </cell>
          <cell r="G6437">
            <v>216.79</v>
          </cell>
          <cell r="H6437">
            <v>0</v>
          </cell>
        </row>
        <row r="6438">
          <cell r="B6438" t="str">
            <v>Total/UND</v>
          </cell>
          <cell r="G6438">
            <v>794.55</v>
          </cell>
          <cell r="H6438">
            <v>34.870000000000005</v>
          </cell>
          <cell r="I6438">
            <v>829.42</v>
          </cell>
        </row>
        <row r="6440">
          <cell r="A6440">
            <v>121.06000000000003</v>
          </cell>
          <cell r="B6440" t="str">
            <v>ESCALON H. S. C/ CONFINAMIENTO</v>
          </cell>
          <cell r="C6440">
            <v>1</v>
          </cell>
          <cell r="D6440" t="str">
            <v>ML</v>
          </cell>
          <cell r="G6440">
            <v>3602.42</v>
          </cell>
          <cell r="H6440">
            <v>348.15</v>
          </cell>
          <cell r="I6440">
            <v>3950.57</v>
          </cell>
        </row>
        <row r="6442">
          <cell r="B6442" t="str">
            <v>Volumen Análisis</v>
          </cell>
          <cell r="C6442">
            <v>1</v>
          </cell>
          <cell r="D6442" t="str">
            <v>ML</v>
          </cell>
        </row>
        <row r="6443">
          <cell r="B6443" t="str">
            <v>Materiales y Equipos</v>
          </cell>
        </row>
        <row r="6444">
          <cell r="A6444">
            <v>2.0199999999999996</v>
          </cell>
          <cell r="B6444" t="str">
            <v>Excavación en Tierra</v>
          </cell>
          <cell r="C6444">
            <v>0.57999999999999996</v>
          </cell>
          <cell r="D6444" t="str">
            <v>M3</v>
          </cell>
          <cell r="E6444">
            <v>516.81799999999998</v>
          </cell>
          <cell r="F6444">
            <v>4.43</v>
          </cell>
          <cell r="G6444">
            <v>299.75</v>
          </cell>
          <cell r="H6444">
            <v>2.57</v>
          </cell>
        </row>
        <row r="6445">
          <cell r="A6445">
            <v>2.1599999999999966</v>
          </cell>
          <cell r="B6445" t="str">
            <v>CARGA A MANO Y BOTE A CAMION 6M3</v>
          </cell>
          <cell r="C6445">
            <v>0.69599999999999995</v>
          </cell>
          <cell r="D6445" t="str">
            <v>M3</v>
          </cell>
          <cell r="E6445">
            <v>390.95876288659792</v>
          </cell>
          <cell r="F6445">
            <v>0.70103092783505161</v>
          </cell>
          <cell r="G6445">
            <v>272.11</v>
          </cell>
          <cell r="H6445">
            <v>0.49</v>
          </cell>
        </row>
        <row r="6446">
          <cell r="A6446">
            <v>103.09000000000003</v>
          </cell>
          <cell r="B6446" t="str">
            <v>Zapata Muro de 6" (0.45*0.20)3Ø3/8"L@40T</v>
          </cell>
          <cell r="C6446">
            <v>0.13</v>
          </cell>
          <cell r="D6446" t="str">
            <v>M3</v>
          </cell>
          <cell r="E6446">
            <v>10309.49</v>
          </cell>
          <cell r="F6446">
            <v>1483.2500000000002</v>
          </cell>
          <cell r="G6446">
            <v>1340.23</v>
          </cell>
          <cell r="H6446">
            <v>192.82</v>
          </cell>
        </row>
        <row r="6447">
          <cell r="A6447">
            <v>113.05000000000003</v>
          </cell>
          <cell r="B6447" t="str">
            <v>Bloques en Muros de 6"   B.N.P.</v>
          </cell>
          <cell r="C6447">
            <v>0.55000000000000004</v>
          </cell>
          <cell r="D6447" t="str">
            <v>M2</v>
          </cell>
          <cell r="E6447">
            <v>1563.41</v>
          </cell>
          <cell r="F6447">
            <v>202.34000000000003</v>
          </cell>
          <cell r="G6447">
            <v>859.88</v>
          </cell>
          <cell r="H6447">
            <v>111.29</v>
          </cell>
        </row>
        <row r="6448">
          <cell r="A6448">
            <v>112.01</v>
          </cell>
          <cell r="B6448" t="str">
            <v>Mortero 1:3</v>
          </cell>
          <cell r="C6448">
            <v>7.0000000000000001E-3</v>
          </cell>
          <cell r="D6448" t="str">
            <v>M3</v>
          </cell>
          <cell r="E6448">
            <v>6938.09</v>
          </cell>
          <cell r="F6448">
            <v>1164.28</v>
          </cell>
          <cell r="G6448">
            <v>48.57</v>
          </cell>
          <cell r="H6448">
            <v>8.15</v>
          </cell>
        </row>
        <row r="6449">
          <cell r="A6449">
            <v>102.05000000000003</v>
          </cell>
          <cell r="B6449" t="str">
            <v>Hormigón en Ligadora 1:2:4</v>
          </cell>
          <cell r="C6449">
            <v>2.5000000000000001E-2</v>
          </cell>
          <cell r="D6449" t="str">
            <v>M3</v>
          </cell>
          <cell r="E6449">
            <v>6337.1200000000008</v>
          </cell>
          <cell r="F6449">
            <v>1020.36</v>
          </cell>
          <cell r="G6449">
            <v>158.43</v>
          </cell>
          <cell r="H6449">
            <v>25.51</v>
          </cell>
        </row>
        <row r="6450">
          <cell r="A6450" t="str">
            <v>CE003</v>
          </cell>
          <cell r="B6450" t="str">
            <v>Cemento gris</v>
          </cell>
          <cell r="C6450">
            <v>9.6000000000000002E-2</v>
          </cell>
          <cell r="D6450" t="str">
            <v>FDA</v>
          </cell>
          <cell r="E6450">
            <v>423.72881355932208</v>
          </cell>
          <cell r="F6450">
            <v>76.271186440677965</v>
          </cell>
          <cell r="G6450">
            <v>40.68</v>
          </cell>
          <cell r="H6450">
            <v>7.32</v>
          </cell>
        </row>
        <row r="6451">
          <cell r="B6451" t="str">
            <v>Mano de obra</v>
          </cell>
        </row>
        <row r="6452">
          <cell r="A6452">
            <v>1100.01</v>
          </cell>
          <cell r="B6452" t="str">
            <v>M.O. confeccion de escalones de acceso</v>
          </cell>
          <cell r="C6452">
            <v>1</v>
          </cell>
          <cell r="D6452" t="str">
            <v>ML</v>
          </cell>
          <cell r="E6452">
            <v>365.976</v>
          </cell>
          <cell r="F6452">
            <v>0</v>
          </cell>
          <cell r="G6452">
            <v>365.98</v>
          </cell>
          <cell r="H6452">
            <v>0</v>
          </cell>
        </row>
        <row r="6453">
          <cell r="A6453">
            <v>1100.02</v>
          </cell>
          <cell r="B6453" t="str">
            <v>M.O. terminación escalones de cemento</v>
          </cell>
          <cell r="C6453">
            <v>1</v>
          </cell>
          <cell r="D6453" t="str">
            <v>ML</v>
          </cell>
          <cell r="E6453">
            <v>216.78649999999996</v>
          </cell>
          <cell r="F6453">
            <v>0</v>
          </cell>
          <cell r="G6453">
            <v>216.79</v>
          </cell>
          <cell r="H6453">
            <v>0</v>
          </cell>
        </row>
        <row r="6454">
          <cell r="B6454" t="str">
            <v>Total/UND</v>
          </cell>
          <cell r="G6454">
            <v>3602.42</v>
          </cell>
          <cell r="H6454">
            <v>348.15</v>
          </cell>
          <cell r="I6454">
            <v>3950.57</v>
          </cell>
        </row>
        <row r="6456">
          <cell r="A6456">
            <v>121.07000000000004</v>
          </cell>
          <cell r="B6456" t="str">
            <v>ESCALON H. S. REVESTIDO EN CERÁMICA</v>
          </cell>
          <cell r="C6456">
            <v>1</v>
          </cell>
          <cell r="D6456" t="str">
            <v>ML</v>
          </cell>
          <cell r="G6456">
            <v>1481.68</v>
          </cell>
          <cell r="H6456">
            <v>153.56</v>
          </cell>
          <cell r="I6456">
            <v>1635.24</v>
          </cell>
        </row>
        <row r="6458">
          <cell r="B6458" t="str">
            <v>Volumen Análisis</v>
          </cell>
          <cell r="C6458">
            <v>1</v>
          </cell>
          <cell r="D6458" t="str">
            <v>ML</v>
          </cell>
        </row>
        <row r="6459">
          <cell r="B6459" t="str">
            <v>Materiales y Equipos</v>
          </cell>
        </row>
        <row r="6460">
          <cell r="A6460">
            <v>102.05000000000003</v>
          </cell>
          <cell r="B6460" t="str">
            <v xml:space="preserve">Hormigón en Ligadora 1:2:4 </v>
          </cell>
          <cell r="C6460">
            <v>2.7E-2</v>
          </cell>
          <cell r="D6460" t="str">
            <v>M3</v>
          </cell>
          <cell r="E6460">
            <v>6337.1200000000008</v>
          </cell>
          <cell r="F6460">
            <v>1020.36</v>
          </cell>
          <cell r="G6460">
            <v>171.1</v>
          </cell>
          <cell r="H6460">
            <v>27.55</v>
          </cell>
        </row>
        <row r="6461">
          <cell r="A6461" t="str">
            <v>CE003</v>
          </cell>
          <cell r="B6461" t="str">
            <v>Cemento gris</v>
          </cell>
          <cell r="C6461">
            <v>9.6000000000000002E-2</v>
          </cell>
          <cell r="D6461" t="str">
            <v>FDA</v>
          </cell>
          <cell r="E6461">
            <v>423.72881355932208</v>
          </cell>
          <cell r="F6461">
            <v>76.271186440677965</v>
          </cell>
          <cell r="G6461">
            <v>40.68</v>
          </cell>
          <cell r="H6461">
            <v>7.32</v>
          </cell>
        </row>
        <row r="6462">
          <cell r="A6462">
            <v>118.02000000000001</v>
          </cell>
          <cell r="B6462" t="str">
            <v>Piso en cerámica</v>
          </cell>
          <cell r="C6462">
            <v>0.47499999999999998</v>
          </cell>
          <cell r="D6462" t="str">
            <v>M2</v>
          </cell>
          <cell r="E6462">
            <v>1902.9899999999998</v>
          </cell>
          <cell r="F6462">
            <v>249.87</v>
          </cell>
          <cell r="G6462">
            <v>903.92</v>
          </cell>
          <cell r="H6462">
            <v>118.69</v>
          </cell>
        </row>
        <row r="6463">
          <cell r="B6463" t="str">
            <v>Mano de obra</v>
          </cell>
        </row>
        <row r="6464">
          <cell r="A6464">
            <v>1100.01</v>
          </cell>
          <cell r="B6464" t="str">
            <v>M.O. confeccion de escalones de acceso</v>
          </cell>
          <cell r="C6464">
            <v>1</v>
          </cell>
          <cell r="D6464" t="str">
            <v>ML</v>
          </cell>
          <cell r="E6464">
            <v>365.976</v>
          </cell>
          <cell r="F6464">
            <v>0</v>
          </cell>
          <cell r="G6464">
            <v>365.98</v>
          </cell>
          <cell r="H6464">
            <v>0</v>
          </cell>
        </row>
        <row r="6465">
          <cell r="A6465">
            <v>1100.02</v>
          </cell>
          <cell r="B6465" t="str">
            <v>M.O. terminación escalones de cemento</v>
          </cell>
          <cell r="C6465">
            <v>0</v>
          </cell>
          <cell r="D6465" t="str">
            <v>ML</v>
          </cell>
          <cell r="E6465">
            <v>216.78649999999996</v>
          </cell>
          <cell r="F6465">
            <v>0</v>
          </cell>
          <cell r="G6465">
            <v>0</v>
          </cell>
          <cell r="H6465">
            <v>0</v>
          </cell>
        </row>
        <row r="6466">
          <cell r="B6466" t="str">
            <v>Total/UND</v>
          </cell>
          <cell r="G6466">
            <v>1481.68</v>
          </cell>
          <cell r="H6466">
            <v>153.56</v>
          </cell>
          <cell r="I6466">
            <v>1635.24</v>
          </cell>
        </row>
        <row r="6468">
          <cell r="A6468">
            <v>122</v>
          </cell>
          <cell r="B6468" t="str">
            <v>PORTAJE</v>
          </cell>
        </row>
        <row r="6469">
          <cell r="A6469">
            <v>122.01</v>
          </cell>
          <cell r="B6469" t="str">
            <v>PUERTA POLIMETALICA 0.70-090 X 2.10m</v>
          </cell>
          <cell r="C6469">
            <v>1</v>
          </cell>
          <cell r="D6469" t="str">
            <v>UND</v>
          </cell>
          <cell r="G6469">
            <v>9675.7900000000009</v>
          </cell>
          <cell r="H6469">
            <v>1460.25</v>
          </cell>
          <cell r="I6469">
            <v>11136.04</v>
          </cell>
        </row>
        <row r="6470">
          <cell r="B6470" t="str">
            <v>Puerta Polimetálica 0.70-0.90 x 2.10m</v>
          </cell>
        </row>
        <row r="6471">
          <cell r="B6471" t="str">
            <v>Volumen Análisis</v>
          </cell>
          <cell r="C6471">
            <v>1</v>
          </cell>
          <cell r="D6471" t="str">
            <v>UND</v>
          </cell>
        </row>
        <row r="6472">
          <cell r="B6472" t="str">
            <v>Materiales y Equipos</v>
          </cell>
        </row>
        <row r="6473">
          <cell r="A6473" t="str">
            <v>PUERT001</v>
          </cell>
          <cell r="B6473" t="str">
            <v>Panel Polimetálico 0.70-0.90 x 2.10</v>
          </cell>
          <cell r="C6473">
            <v>1</v>
          </cell>
          <cell r="D6473" t="str">
            <v>UND</v>
          </cell>
          <cell r="E6473">
            <v>6270</v>
          </cell>
          <cell r="F6473">
            <v>1128.5999999999999</v>
          </cell>
          <cell r="G6473">
            <v>6270</v>
          </cell>
          <cell r="H6473">
            <v>1128.5999999999999</v>
          </cell>
        </row>
        <row r="6474">
          <cell r="A6474" t="str">
            <v>PUERT016</v>
          </cell>
          <cell r="B6474" t="str">
            <v xml:space="preserve">Llavín Stanley </v>
          </cell>
          <cell r="C6474">
            <v>1</v>
          </cell>
          <cell r="D6474" t="str">
            <v>UND</v>
          </cell>
          <cell r="E6474">
            <v>1842.5</v>
          </cell>
          <cell r="F6474">
            <v>331.65</v>
          </cell>
          <cell r="G6474">
            <v>1842.5</v>
          </cell>
          <cell r="H6474">
            <v>331.65</v>
          </cell>
        </row>
        <row r="6475">
          <cell r="B6475" t="str">
            <v>Transporte de Puerta (3%)</v>
          </cell>
          <cell r="C6475">
            <v>1</v>
          </cell>
          <cell r="D6475" t="str">
            <v>UND</v>
          </cell>
          <cell r="E6475">
            <v>21.97</v>
          </cell>
          <cell r="F6475">
            <v>0</v>
          </cell>
          <cell r="G6475">
            <v>21.97</v>
          </cell>
          <cell r="H6475">
            <v>0</v>
          </cell>
        </row>
        <row r="6476">
          <cell r="B6476" t="str">
            <v>Mano de obra</v>
          </cell>
        </row>
        <row r="6477">
          <cell r="B6477" t="str">
            <v>Mano de obra Inst. de Puerta incluye Llavín</v>
          </cell>
          <cell r="C6477">
            <v>1</v>
          </cell>
          <cell r="D6477" t="str">
            <v>UND</v>
          </cell>
          <cell r="E6477">
            <v>1541.32</v>
          </cell>
          <cell r="F6477">
            <v>0</v>
          </cell>
          <cell r="G6477">
            <v>1541.32</v>
          </cell>
          <cell r="H6477">
            <v>0</v>
          </cell>
        </row>
        <row r="6478">
          <cell r="B6478" t="str">
            <v>Total/UND</v>
          </cell>
          <cell r="G6478">
            <v>9675.7900000000009</v>
          </cell>
          <cell r="H6478">
            <v>1460.25</v>
          </cell>
          <cell r="I6478">
            <v>11136.04</v>
          </cell>
        </row>
        <row r="6480">
          <cell r="A6480">
            <v>122.02000000000001</v>
          </cell>
          <cell r="B6480" t="str">
            <v>PUERTA POLIMETALICA 0.95-1.10 X 2.10m</v>
          </cell>
          <cell r="C6480">
            <v>1</v>
          </cell>
          <cell r="D6480" t="str">
            <v>UND</v>
          </cell>
          <cell r="G6480">
            <v>7050.58</v>
          </cell>
          <cell r="H6480">
            <v>987.71</v>
          </cell>
          <cell r="I6480">
            <v>8038.29</v>
          </cell>
        </row>
        <row r="6481">
          <cell r="B6481" t="str">
            <v>Puerta Polimetálica 0.95-1.10 x 2.10m</v>
          </cell>
        </row>
        <row r="6482">
          <cell r="B6482" t="str">
            <v>Volumen Análisis</v>
          </cell>
          <cell r="C6482">
            <v>1</v>
          </cell>
          <cell r="D6482" t="str">
            <v>UND</v>
          </cell>
        </row>
        <row r="6483">
          <cell r="B6483" t="str">
            <v>Materiales y Equipos</v>
          </cell>
        </row>
        <row r="6484">
          <cell r="B6484" t="str">
            <v>Panel Polimetálico 0.95-1.10 x 2.10</v>
          </cell>
          <cell r="C6484">
            <v>1</v>
          </cell>
          <cell r="D6484" t="str">
            <v>UND</v>
          </cell>
          <cell r="E6484">
            <v>4067.8</v>
          </cell>
          <cell r="F6484">
            <v>732.20399999999995</v>
          </cell>
          <cell r="G6484">
            <v>4067.8</v>
          </cell>
          <cell r="H6484">
            <v>732.2</v>
          </cell>
        </row>
        <row r="6485">
          <cell r="B6485" t="str">
            <v xml:space="preserve">Llavín Stanley </v>
          </cell>
          <cell r="C6485">
            <v>1</v>
          </cell>
          <cell r="D6485" t="str">
            <v>UND</v>
          </cell>
          <cell r="E6485">
            <v>1419.49</v>
          </cell>
          <cell r="F6485">
            <v>255.50819999999999</v>
          </cell>
          <cell r="G6485">
            <v>1419.49</v>
          </cell>
          <cell r="H6485">
            <v>255.51</v>
          </cell>
        </row>
        <row r="6486">
          <cell r="B6486" t="str">
            <v>Transporte de Puerta (3%)</v>
          </cell>
          <cell r="C6486">
            <v>1</v>
          </cell>
          <cell r="D6486" t="str">
            <v>UND</v>
          </cell>
          <cell r="E6486">
            <v>21.97</v>
          </cell>
          <cell r="F6486">
            <v>0</v>
          </cell>
          <cell r="G6486">
            <v>21.97</v>
          </cell>
          <cell r="H6486">
            <v>0</v>
          </cell>
        </row>
        <row r="6487">
          <cell r="B6487" t="str">
            <v>Mano de obra</v>
          </cell>
        </row>
        <row r="6488">
          <cell r="B6488" t="str">
            <v>Mano de obra Inst. de Puerta incluye Llavín</v>
          </cell>
          <cell r="C6488">
            <v>1</v>
          </cell>
          <cell r="D6488" t="str">
            <v>UND</v>
          </cell>
          <cell r="E6488">
            <v>1541.32</v>
          </cell>
          <cell r="F6488">
            <v>0</v>
          </cell>
          <cell r="G6488">
            <v>1541.32</v>
          </cell>
          <cell r="H6488">
            <v>0</v>
          </cell>
        </row>
        <row r="6489">
          <cell r="B6489" t="str">
            <v>Total/UND</v>
          </cell>
          <cell r="G6489">
            <v>7050.58</v>
          </cell>
          <cell r="H6489">
            <v>987.71</v>
          </cell>
          <cell r="I6489">
            <v>8038.29</v>
          </cell>
        </row>
        <row r="6491">
          <cell r="A6491">
            <v>122.03000000000002</v>
          </cell>
          <cell r="B6491" t="str">
            <v>PUERTA PVC BLANCO 0.70-0.90 X 2.10m</v>
          </cell>
          <cell r="C6491">
            <v>1</v>
          </cell>
          <cell r="D6491" t="str">
            <v>UND</v>
          </cell>
          <cell r="G6491">
            <v>7446.59</v>
          </cell>
          <cell r="H6491">
            <v>1112.7900000000002</v>
          </cell>
          <cell r="I6491">
            <v>8559.380000000001</v>
          </cell>
        </row>
        <row r="6492">
          <cell r="B6492" t="str">
            <v>Puerta PVC blanco 0.70-0.90 x 2.10m</v>
          </cell>
        </row>
        <row r="6493">
          <cell r="B6493" t="str">
            <v>Volumen Análisis</v>
          </cell>
          <cell r="C6493">
            <v>1</v>
          </cell>
          <cell r="D6493" t="str">
            <v>UND</v>
          </cell>
        </row>
        <row r="6495">
          <cell r="B6495" t="str">
            <v>Puerta PVC Blanco 0.70 a 0.90 x2.10m con marco y bisag.</v>
          </cell>
          <cell r="C6495">
            <v>1</v>
          </cell>
          <cell r="D6495" t="str">
            <v>UND</v>
          </cell>
          <cell r="E6495">
            <v>5800.85</v>
          </cell>
          <cell r="F6495">
            <v>1044.153</v>
          </cell>
          <cell r="G6495">
            <v>5800.85</v>
          </cell>
          <cell r="H6495">
            <v>1044.1500000000001</v>
          </cell>
        </row>
        <row r="6496">
          <cell r="B6496" t="str">
            <v>Llavín para puertas PVC</v>
          </cell>
          <cell r="C6496">
            <v>1</v>
          </cell>
          <cell r="D6496" t="str">
            <v>UND</v>
          </cell>
          <cell r="E6496">
            <v>381.36</v>
          </cell>
          <cell r="F6496">
            <v>68.644800000000004</v>
          </cell>
          <cell r="G6496">
            <v>381.36</v>
          </cell>
          <cell r="H6496">
            <v>68.64</v>
          </cell>
        </row>
        <row r="6497">
          <cell r="B6497" t="str">
            <v>Transporte de Puerta (3%)</v>
          </cell>
          <cell r="C6497">
            <v>1</v>
          </cell>
          <cell r="D6497" t="str">
            <v>UND</v>
          </cell>
          <cell r="E6497">
            <v>31.32</v>
          </cell>
          <cell r="F6497">
            <v>0</v>
          </cell>
          <cell r="G6497">
            <v>31.32</v>
          </cell>
          <cell r="H6497">
            <v>0</v>
          </cell>
        </row>
        <row r="6498">
          <cell r="B6498" t="str">
            <v>Mano de obra</v>
          </cell>
        </row>
        <row r="6499">
          <cell r="B6499" t="str">
            <v>Mano de obra Inst. de Puerta incluye Llavín</v>
          </cell>
          <cell r="C6499">
            <v>1</v>
          </cell>
          <cell r="D6499" t="str">
            <v>UND</v>
          </cell>
          <cell r="E6499">
            <v>1233.06</v>
          </cell>
          <cell r="F6499">
            <v>0</v>
          </cell>
          <cell r="G6499">
            <v>1233.06</v>
          </cell>
          <cell r="H6499">
            <v>0</v>
          </cell>
        </row>
        <row r="6500">
          <cell r="B6500" t="str">
            <v>Total/UND</v>
          </cell>
          <cell r="G6500">
            <v>7446.59</v>
          </cell>
          <cell r="H6500">
            <v>1112.7900000000002</v>
          </cell>
          <cell r="I6500">
            <v>8559.380000000001</v>
          </cell>
        </row>
        <row r="6502">
          <cell r="A6502">
            <v>122.04000000000002</v>
          </cell>
          <cell r="B6502" t="str">
            <v xml:space="preserve">PUERTA PINO TRATADO 0.80-0.90x2.10m </v>
          </cell>
          <cell r="C6502">
            <v>1</v>
          </cell>
          <cell r="D6502" t="str">
            <v>UND</v>
          </cell>
          <cell r="G6502">
            <v>8527.7199999999993</v>
          </cell>
          <cell r="H6502">
            <v>1183.55</v>
          </cell>
          <cell r="I6502">
            <v>9711.2699999999986</v>
          </cell>
        </row>
        <row r="6503">
          <cell r="B6503" t="str">
            <v>Puerta Pino tratado 0.80-0.90 x 2.10m</v>
          </cell>
        </row>
        <row r="6504">
          <cell r="B6504" t="str">
            <v>Volumen Análisis</v>
          </cell>
          <cell r="C6504">
            <v>1</v>
          </cell>
          <cell r="D6504" t="str">
            <v>UND</v>
          </cell>
        </row>
        <row r="6505">
          <cell r="B6505" t="str">
            <v>Materiales y Equipos</v>
          </cell>
        </row>
        <row r="6506">
          <cell r="B6506" t="str">
            <v>Puerta panel de pino tratado con marco</v>
          </cell>
          <cell r="C6506">
            <v>1</v>
          </cell>
          <cell r="D6506" t="str">
            <v>UND</v>
          </cell>
          <cell r="E6506">
            <v>4788.1400000000003</v>
          </cell>
          <cell r="F6506">
            <v>861.86520000000007</v>
          </cell>
          <cell r="G6506">
            <v>4788.1400000000003</v>
          </cell>
          <cell r="H6506">
            <v>861.87</v>
          </cell>
        </row>
        <row r="6507">
          <cell r="B6507" t="str">
            <v>Bisagras 3-1/2" x 3-1/2"</v>
          </cell>
          <cell r="C6507">
            <v>1.5</v>
          </cell>
          <cell r="D6507" t="str">
            <v>UND</v>
          </cell>
          <cell r="E6507">
            <v>165.25</v>
          </cell>
          <cell r="F6507">
            <v>29.744999999999997</v>
          </cell>
          <cell r="G6507">
            <v>247.88</v>
          </cell>
          <cell r="H6507">
            <v>44.62</v>
          </cell>
        </row>
        <row r="6508">
          <cell r="B6508" t="str">
            <v>Tornillos tirafondo 3"</v>
          </cell>
          <cell r="C6508">
            <v>18</v>
          </cell>
          <cell r="D6508" t="str">
            <v>UND</v>
          </cell>
          <cell r="E6508">
            <v>5.57</v>
          </cell>
          <cell r="F6508">
            <v>1.0025999999999999</v>
          </cell>
          <cell r="G6508">
            <v>100.26</v>
          </cell>
          <cell r="H6508">
            <v>18.05</v>
          </cell>
        </row>
        <row r="6509">
          <cell r="B6509" t="str">
            <v>Tarugos plástico 3/8"</v>
          </cell>
          <cell r="C6509">
            <v>18</v>
          </cell>
          <cell r="D6509" t="str">
            <v>UND</v>
          </cell>
          <cell r="E6509">
            <v>1.08</v>
          </cell>
          <cell r="F6509">
            <v>0.19440000000000002</v>
          </cell>
          <cell r="G6509">
            <v>19.440000000000001</v>
          </cell>
          <cell r="H6509">
            <v>3.5</v>
          </cell>
        </row>
        <row r="6510">
          <cell r="B6510" t="str">
            <v>Llavín Stanley</v>
          </cell>
          <cell r="C6510">
            <v>1</v>
          </cell>
          <cell r="D6510" t="str">
            <v>UND</v>
          </cell>
          <cell r="E6510">
            <v>1419.49</v>
          </cell>
          <cell r="F6510">
            <v>255.50819999999999</v>
          </cell>
          <cell r="G6510">
            <v>1419.49</v>
          </cell>
          <cell r="H6510">
            <v>255.51</v>
          </cell>
        </row>
        <row r="6511">
          <cell r="B6511" t="str">
            <v>Transporte de Puerta (3%)</v>
          </cell>
          <cell r="C6511">
            <v>1</v>
          </cell>
          <cell r="D6511" t="str">
            <v>UND</v>
          </cell>
          <cell r="E6511">
            <v>25.86</v>
          </cell>
          <cell r="F6511">
            <v>0</v>
          </cell>
          <cell r="G6511">
            <v>25.86</v>
          </cell>
          <cell r="H6511">
            <v>0</v>
          </cell>
        </row>
        <row r="6512">
          <cell r="B6512" t="str">
            <v>Mano de obra</v>
          </cell>
        </row>
        <row r="6513">
          <cell r="B6513" t="str">
            <v>Mano de obra Inst. de Puerta incluye Llavín</v>
          </cell>
          <cell r="C6513">
            <v>1</v>
          </cell>
          <cell r="D6513" t="str">
            <v>UND</v>
          </cell>
          <cell r="E6513">
            <v>1926.65</v>
          </cell>
          <cell r="F6513">
            <v>0</v>
          </cell>
          <cell r="G6513">
            <v>1926.65</v>
          </cell>
          <cell r="H6513">
            <v>0</v>
          </cell>
        </row>
        <row r="6514">
          <cell r="B6514" t="str">
            <v>Total/UND</v>
          </cell>
          <cell r="G6514">
            <v>8527.7199999999993</v>
          </cell>
          <cell r="H6514">
            <v>1183.55</v>
          </cell>
          <cell r="I6514">
            <v>9711.2699999999986</v>
          </cell>
        </row>
        <row r="6516">
          <cell r="A6516">
            <v>122.05000000000003</v>
          </cell>
          <cell r="B6516" t="str">
            <v>PUERTA ANDIROBA 0.80-0.90 X 2.10m INTERIOR</v>
          </cell>
          <cell r="C6516">
            <v>1</v>
          </cell>
          <cell r="D6516" t="str">
            <v>UND</v>
          </cell>
          <cell r="G6516">
            <v>15556.99</v>
          </cell>
          <cell r="H6516">
            <v>2442.0200000000004</v>
          </cell>
          <cell r="I6516">
            <v>17999.010000000002</v>
          </cell>
        </row>
        <row r="6517">
          <cell r="B6517" t="str">
            <v xml:space="preserve">Puerta Andiroba 0.80-0.90 x 2.10m Interior </v>
          </cell>
        </row>
        <row r="6518">
          <cell r="B6518" t="str">
            <v>Volumen Análisis</v>
          </cell>
          <cell r="C6518">
            <v>1</v>
          </cell>
          <cell r="D6518" t="str">
            <v>UND</v>
          </cell>
        </row>
        <row r="6519">
          <cell r="B6519" t="str">
            <v>Materiales y Equipos</v>
          </cell>
        </row>
        <row r="6520">
          <cell r="B6520" t="str">
            <v>Puerta panel de andiroba con marco</v>
          </cell>
          <cell r="C6520">
            <v>1</v>
          </cell>
          <cell r="D6520" t="str">
            <v>UND</v>
          </cell>
          <cell r="E6520">
            <v>11779.66</v>
          </cell>
          <cell r="F6520">
            <v>2120.3388</v>
          </cell>
          <cell r="G6520">
            <v>11779.66</v>
          </cell>
          <cell r="H6520">
            <v>2120.34</v>
          </cell>
        </row>
        <row r="6521">
          <cell r="B6521" t="str">
            <v>Bisagras 3-1/2" x 3-1/2"</v>
          </cell>
          <cell r="C6521">
            <v>1.5</v>
          </cell>
          <cell r="D6521" t="str">
            <v>UND</v>
          </cell>
          <cell r="E6521">
            <v>165.25</v>
          </cell>
          <cell r="F6521">
            <v>29.744999999999997</v>
          </cell>
          <cell r="G6521">
            <v>247.88</v>
          </cell>
          <cell r="H6521">
            <v>44.62</v>
          </cell>
        </row>
        <row r="6522">
          <cell r="B6522" t="str">
            <v>Tornillos tirafondo 3"</v>
          </cell>
          <cell r="C6522">
            <v>18</v>
          </cell>
          <cell r="D6522" t="str">
            <v>UND</v>
          </cell>
          <cell r="E6522">
            <v>5.57</v>
          </cell>
          <cell r="F6522">
            <v>1.0025999999999999</v>
          </cell>
          <cell r="G6522">
            <v>100.26</v>
          </cell>
          <cell r="H6522">
            <v>18.05</v>
          </cell>
        </row>
        <row r="6523">
          <cell r="B6523" t="str">
            <v>Tarugos plástico 3/8"</v>
          </cell>
          <cell r="C6523">
            <v>18</v>
          </cell>
          <cell r="D6523" t="str">
            <v>UND</v>
          </cell>
          <cell r="E6523">
            <v>1.08</v>
          </cell>
          <cell r="F6523">
            <v>0.19440000000000002</v>
          </cell>
          <cell r="G6523">
            <v>19.440000000000001</v>
          </cell>
          <cell r="H6523">
            <v>3.5</v>
          </cell>
        </row>
        <row r="6524">
          <cell r="B6524" t="str">
            <v>Llavín Stanley</v>
          </cell>
          <cell r="C6524">
            <v>1</v>
          </cell>
          <cell r="D6524" t="str">
            <v>UND</v>
          </cell>
          <cell r="E6524">
            <v>1419.49</v>
          </cell>
          <cell r="F6524">
            <v>255.50819999999999</v>
          </cell>
          <cell r="G6524">
            <v>1419.49</v>
          </cell>
          <cell r="H6524">
            <v>255.51</v>
          </cell>
        </row>
        <row r="6525">
          <cell r="B6525" t="str">
            <v>Transporte de Puerta (3%)</v>
          </cell>
          <cell r="C6525">
            <v>1</v>
          </cell>
          <cell r="D6525" t="str">
            <v>UND</v>
          </cell>
          <cell r="E6525">
            <v>63.61</v>
          </cell>
          <cell r="F6525">
            <v>0</v>
          </cell>
          <cell r="G6525">
            <v>63.61</v>
          </cell>
          <cell r="H6525">
            <v>0</v>
          </cell>
        </row>
        <row r="6526">
          <cell r="B6526" t="str">
            <v>Mano de obra</v>
          </cell>
        </row>
        <row r="6527">
          <cell r="B6527" t="str">
            <v>Mano de obra Inst. de Puerta incluye Llavín</v>
          </cell>
          <cell r="C6527">
            <v>1</v>
          </cell>
          <cell r="D6527" t="str">
            <v>UND</v>
          </cell>
          <cell r="E6527">
            <v>1926.65</v>
          </cell>
          <cell r="F6527">
            <v>0</v>
          </cell>
          <cell r="G6527">
            <v>1926.65</v>
          </cell>
          <cell r="H6527">
            <v>0</v>
          </cell>
        </row>
        <row r="6528">
          <cell r="B6528" t="str">
            <v>Total/UND</v>
          </cell>
          <cell r="G6528">
            <v>15556.99</v>
          </cell>
          <cell r="H6528">
            <v>2442.0200000000004</v>
          </cell>
          <cell r="I6528">
            <v>17999.010000000002</v>
          </cell>
        </row>
        <row r="6530">
          <cell r="A6530">
            <v>122.06000000000003</v>
          </cell>
          <cell r="B6530" t="str">
            <v>PUERTA CAOBA 0.80-0.90 X 2.10m INTERIOR</v>
          </cell>
          <cell r="C6530">
            <v>1</v>
          </cell>
          <cell r="D6530" t="str">
            <v>UND</v>
          </cell>
          <cell r="G6530">
            <v>17601.87</v>
          </cell>
          <cell r="H6530">
            <v>2808.12</v>
          </cell>
          <cell r="I6530">
            <v>20409.989999999998</v>
          </cell>
        </row>
        <row r="6531">
          <cell r="B6531" t="str">
            <v xml:space="preserve">Puerta Caoba 0.80-0.90 x 2.10m Interior </v>
          </cell>
        </row>
        <row r="6532">
          <cell r="B6532" t="str">
            <v>Volumen Análisis</v>
          </cell>
          <cell r="C6532">
            <v>1</v>
          </cell>
          <cell r="D6532" t="str">
            <v>UND</v>
          </cell>
        </row>
        <row r="6533">
          <cell r="B6533" t="str">
            <v>Materiales y Equipos</v>
          </cell>
        </row>
        <row r="6534">
          <cell r="B6534" t="str">
            <v>Puerta panel de caoba con marco</v>
          </cell>
          <cell r="C6534">
            <v>1</v>
          </cell>
          <cell r="D6534" t="str">
            <v>UND</v>
          </cell>
          <cell r="E6534">
            <v>13813.56</v>
          </cell>
          <cell r="F6534">
            <v>2486.4407999999999</v>
          </cell>
          <cell r="G6534">
            <v>13813.56</v>
          </cell>
          <cell r="H6534">
            <v>2486.44</v>
          </cell>
        </row>
        <row r="6535">
          <cell r="B6535" t="str">
            <v>Bisagras 3-1/2" x 3-1/2"</v>
          </cell>
          <cell r="C6535">
            <v>1.5</v>
          </cell>
          <cell r="D6535" t="str">
            <v>UND</v>
          </cell>
          <cell r="E6535">
            <v>165.25</v>
          </cell>
          <cell r="F6535">
            <v>29.744999999999997</v>
          </cell>
          <cell r="G6535">
            <v>247.88</v>
          </cell>
          <cell r="H6535">
            <v>44.62</v>
          </cell>
        </row>
        <row r="6536">
          <cell r="B6536" t="str">
            <v>Tornillos tirafondo 3"</v>
          </cell>
          <cell r="C6536">
            <v>18</v>
          </cell>
          <cell r="D6536" t="str">
            <v>UND</v>
          </cell>
          <cell r="E6536">
            <v>5.57</v>
          </cell>
          <cell r="F6536">
            <v>1.0025999999999999</v>
          </cell>
          <cell r="G6536">
            <v>100.26</v>
          </cell>
          <cell r="H6536">
            <v>18.05</v>
          </cell>
        </row>
        <row r="6537">
          <cell r="B6537" t="str">
            <v>Tarugos plástico 3/8"</v>
          </cell>
          <cell r="C6537">
            <v>18</v>
          </cell>
          <cell r="D6537" t="str">
            <v>UND</v>
          </cell>
          <cell r="E6537">
            <v>1.08</v>
          </cell>
          <cell r="F6537">
            <v>0.19440000000000002</v>
          </cell>
          <cell r="G6537">
            <v>19.440000000000001</v>
          </cell>
          <cell r="H6537">
            <v>3.5</v>
          </cell>
        </row>
        <row r="6538">
          <cell r="B6538" t="str">
            <v>Llavín Stanley</v>
          </cell>
          <cell r="C6538">
            <v>1</v>
          </cell>
          <cell r="D6538" t="str">
            <v>UND</v>
          </cell>
          <cell r="E6538">
            <v>1419.49</v>
          </cell>
          <cell r="F6538">
            <v>255.50819999999999</v>
          </cell>
          <cell r="G6538">
            <v>1419.49</v>
          </cell>
          <cell r="H6538">
            <v>255.51</v>
          </cell>
        </row>
        <row r="6539">
          <cell r="B6539" t="str">
            <v>Transporte de Puerta (3%)</v>
          </cell>
          <cell r="C6539">
            <v>1</v>
          </cell>
          <cell r="D6539" t="str">
            <v>UND</v>
          </cell>
          <cell r="E6539">
            <v>74.59</v>
          </cell>
          <cell r="F6539">
            <v>0</v>
          </cell>
          <cell r="G6539">
            <v>74.59</v>
          </cell>
          <cell r="H6539">
            <v>0</v>
          </cell>
        </row>
        <row r="6540">
          <cell r="B6540" t="str">
            <v>Mano de obra</v>
          </cell>
        </row>
        <row r="6541">
          <cell r="B6541" t="str">
            <v>Mano de obra Inst. de Puerta incluye Llavín</v>
          </cell>
          <cell r="C6541">
            <v>1</v>
          </cell>
          <cell r="D6541" t="str">
            <v>UND</v>
          </cell>
          <cell r="E6541">
            <v>1926.65</v>
          </cell>
          <cell r="F6541">
            <v>0</v>
          </cell>
          <cell r="G6541">
            <v>1926.65</v>
          </cell>
          <cell r="H6541">
            <v>0</v>
          </cell>
        </row>
        <row r="6542">
          <cell r="B6542" t="str">
            <v>Total/UND</v>
          </cell>
          <cell r="G6542">
            <v>17601.87</v>
          </cell>
          <cell r="H6542">
            <v>2808.12</v>
          </cell>
          <cell r="I6542">
            <v>20409.989999999998</v>
          </cell>
        </row>
        <row r="6544">
          <cell r="A6544">
            <v>122.07000000000004</v>
          </cell>
          <cell r="B6544" t="str">
            <v>PUERTA ROBLE ALEMAN 0.80-0.90x2.10 INTERIOR</v>
          </cell>
          <cell r="C6544">
            <v>1</v>
          </cell>
          <cell r="D6544" t="str">
            <v>UND</v>
          </cell>
          <cell r="G6544">
            <v>18198.3</v>
          </cell>
          <cell r="H6544">
            <v>2914.8999999999996</v>
          </cell>
          <cell r="I6544">
            <v>21113.199999999997</v>
          </cell>
        </row>
        <row r="6545">
          <cell r="B6545" t="str">
            <v xml:space="preserve">Puerta Roble Alemán 0.80-0.90 x 2.10m Interior </v>
          </cell>
        </row>
        <row r="6546">
          <cell r="B6546" t="str">
            <v>Volumen Análisis</v>
          </cell>
          <cell r="C6546">
            <v>1</v>
          </cell>
          <cell r="D6546" t="str">
            <v>UND</v>
          </cell>
        </row>
        <row r="6547">
          <cell r="B6547" t="str">
            <v>Materiales y Equipos</v>
          </cell>
        </row>
        <row r="6548">
          <cell r="B6548" t="str">
            <v>Puerta panel de roble alemán con marco</v>
          </cell>
          <cell r="C6548">
            <v>1</v>
          </cell>
          <cell r="D6548" t="str">
            <v>UND</v>
          </cell>
          <cell r="E6548">
            <v>14406.78</v>
          </cell>
          <cell r="F6548">
            <v>2593.2204000000002</v>
          </cell>
          <cell r="G6548">
            <v>14406.78</v>
          </cell>
          <cell r="H6548">
            <v>2593.2199999999998</v>
          </cell>
        </row>
        <row r="6549">
          <cell r="B6549" t="str">
            <v>Bisagras 3-1/2" x 3-1/2"</v>
          </cell>
          <cell r="C6549">
            <v>1.5</v>
          </cell>
          <cell r="D6549" t="str">
            <v>UND</v>
          </cell>
          <cell r="E6549">
            <v>165.25</v>
          </cell>
          <cell r="F6549">
            <v>29.744999999999997</v>
          </cell>
          <cell r="G6549">
            <v>247.88</v>
          </cell>
          <cell r="H6549">
            <v>44.62</v>
          </cell>
        </row>
        <row r="6550">
          <cell r="B6550" t="str">
            <v>Tornillos tirafondo 3"</v>
          </cell>
          <cell r="C6550">
            <v>18</v>
          </cell>
          <cell r="D6550" t="str">
            <v>UND</v>
          </cell>
          <cell r="E6550">
            <v>5.57</v>
          </cell>
          <cell r="F6550">
            <v>1.0025999999999999</v>
          </cell>
          <cell r="G6550">
            <v>100.26</v>
          </cell>
          <cell r="H6550">
            <v>18.05</v>
          </cell>
        </row>
        <row r="6551">
          <cell r="B6551" t="str">
            <v>Tarugos plástico 3/8"</v>
          </cell>
          <cell r="C6551">
            <v>18</v>
          </cell>
          <cell r="D6551" t="str">
            <v>UND</v>
          </cell>
          <cell r="E6551">
            <v>1.08</v>
          </cell>
          <cell r="F6551">
            <v>0.19440000000000002</v>
          </cell>
          <cell r="G6551">
            <v>19.440000000000001</v>
          </cell>
          <cell r="H6551">
            <v>3.5</v>
          </cell>
        </row>
        <row r="6552">
          <cell r="B6552" t="str">
            <v>Llavín Stanley</v>
          </cell>
          <cell r="C6552">
            <v>1</v>
          </cell>
          <cell r="D6552" t="str">
            <v>UND</v>
          </cell>
          <cell r="E6552">
            <v>1419.49</v>
          </cell>
          <cell r="F6552">
            <v>255.50819999999999</v>
          </cell>
          <cell r="G6552">
            <v>1419.49</v>
          </cell>
          <cell r="H6552">
            <v>255.51</v>
          </cell>
        </row>
        <row r="6553">
          <cell r="B6553" t="str">
            <v>Transporte de Puerta (3%)</v>
          </cell>
          <cell r="C6553">
            <v>1</v>
          </cell>
          <cell r="D6553" t="str">
            <v>UND</v>
          </cell>
          <cell r="E6553">
            <v>77.8</v>
          </cell>
          <cell r="F6553">
            <v>0</v>
          </cell>
          <cell r="G6553">
            <v>77.8</v>
          </cell>
          <cell r="H6553">
            <v>0</v>
          </cell>
        </row>
        <row r="6554">
          <cell r="B6554" t="str">
            <v>Mano de obra</v>
          </cell>
        </row>
        <row r="6555">
          <cell r="B6555" t="str">
            <v>Mano de obra Inst. de Puerta incluye Llavín</v>
          </cell>
          <cell r="C6555">
            <v>1</v>
          </cell>
          <cell r="D6555" t="str">
            <v>UND</v>
          </cell>
          <cell r="E6555">
            <v>1926.65</v>
          </cell>
          <cell r="F6555">
            <v>0</v>
          </cell>
          <cell r="G6555">
            <v>1926.65</v>
          </cell>
          <cell r="H6555">
            <v>0</v>
          </cell>
        </row>
        <row r="6556">
          <cell r="B6556" t="str">
            <v>Total/UND</v>
          </cell>
          <cell r="G6556">
            <v>18198.3</v>
          </cell>
          <cell r="H6556">
            <v>2914.8999999999996</v>
          </cell>
          <cell r="I6556">
            <v>21113.199999999997</v>
          </cell>
        </row>
        <row r="6558">
          <cell r="A6558">
            <v>122.08000000000004</v>
          </cell>
          <cell r="B6558" t="str">
            <v>PUERTA ROBLE 0.80-0.90 X 2.10m INTERIOR</v>
          </cell>
          <cell r="C6558">
            <v>1</v>
          </cell>
          <cell r="D6558" t="str">
            <v>UND</v>
          </cell>
          <cell r="G6558">
            <v>22714.080000000002</v>
          </cell>
          <cell r="H6558">
            <v>3723.38</v>
          </cell>
          <cell r="I6558">
            <v>26437.460000000003</v>
          </cell>
        </row>
        <row r="6559">
          <cell r="B6559" t="str">
            <v xml:space="preserve">Puerta Roble 0.80-0.90 x 2.10m Interior </v>
          </cell>
        </row>
        <row r="6560">
          <cell r="B6560" t="str">
            <v>Volumen Análisis</v>
          </cell>
          <cell r="C6560">
            <v>1</v>
          </cell>
          <cell r="D6560" t="str">
            <v>UND</v>
          </cell>
        </row>
        <row r="6561">
          <cell r="B6561" t="str">
            <v>Materiales y Equipos</v>
          </cell>
        </row>
        <row r="6562">
          <cell r="B6562" t="str">
            <v>Puerta panel de Roble con marco</v>
          </cell>
          <cell r="C6562">
            <v>1</v>
          </cell>
          <cell r="D6562" t="str">
            <v>UND</v>
          </cell>
          <cell r="E6562">
            <v>18898.310000000001</v>
          </cell>
          <cell r="F6562">
            <v>3401.6958</v>
          </cell>
          <cell r="G6562">
            <v>18898.310000000001</v>
          </cell>
          <cell r="H6562">
            <v>3401.7</v>
          </cell>
        </row>
        <row r="6563">
          <cell r="B6563" t="str">
            <v>Bisagras 3-1/2" x 3-1/2"</v>
          </cell>
          <cell r="C6563">
            <v>1.5</v>
          </cell>
          <cell r="D6563" t="str">
            <v>UND</v>
          </cell>
          <cell r="E6563">
            <v>165.25</v>
          </cell>
          <cell r="F6563">
            <v>29.744999999999997</v>
          </cell>
          <cell r="G6563">
            <v>247.88</v>
          </cell>
          <cell r="H6563">
            <v>44.62</v>
          </cell>
        </row>
        <row r="6564">
          <cell r="B6564" t="str">
            <v>Tornillos tirafondo 3"</v>
          </cell>
          <cell r="C6564">
            <v>18</v>
          </cell>
          <cell r="D6564" t="str">
            <v>UND</v>
          </cell>
          <cell r="E6564">
            <v>5.57</v>
          </cell>
          <cell r="F6564">
            <v>1.0025999999999999</v>
          </cell>
          <cell r="G6564">
            <v>100.26</v>
          </cell>
          <cell r="H6564">
            <v>18.05</v>
          </cell>
        </row>
        <row r="6565">
          <cell r="B6565" t="str">
            <v>Tarugos plástico 3/8"</v>
          </cell>
          <cell r="C6565">
            <v>18</v>
          </cell>
          <cell r="D6565" t="str">
            <v>UND</v>
          </cell>
          <cell r="E6565">
            <v>1.08</v>
          </cell>
          <cell r="F6565">
            <v>0.19440000000000002</v>
          </cell>
          <cell r="G6565">
            <v>19.440000000000001</v>
          </cell>
          <cell r="H6565">
            <v>3.5</v>
          </cell>
        </row>
        <row r="6566">
          <cell r="B6566" t="str">
            <v>Llavín Stanley</v>
          </cell>
          <cell r="C6566">
            <v>1</v>
          </cell>
          <cell r="D6566" t="str">
            <v>UND</v>
          </cell>
          <cell r="E6566">
            <v>1419.49</v>
          </cell>
          <cell r="F6566">
            <v>255.50819999999999</v>
          </cell>
          <cell r="G6566">
            <v>1419.49</v>
          </cell>
          <cell r="H6566">
            <v>255.51</v>
          </cell>
        </row>
        <row r="6567">
          <cell r="B6567" t="str">
            <v>Transporte de Puerta (3%)</v>
          </cell>
          <cell r="C6567">
            <v>1</v>
          </cell>
          <cell r="D6567" t="str">
            <v>UND</v>
          </cell>
          <cell r="E6567">
            <v>102.05</v>
          </cell>
          <cell r="F6567">
            <v>0</v>
          </cell>
          <cell r="G6567">
            <v>102.05</v>
          </cell>
          <cell r="H6567">
            <v>0</v>
          </cell>
        </row>
        <row r="6568">
          <cell r="B6568" t="str">
            <v>Mano de obra</v>
          </cell>
        </row>
        <row r="6569">
          <cell r="B6569" t="str">
            <v>Mano de obra Inst. de Puerta incluye Llavín</v>
          </cell>
          <cell r="C6569">
            <v>1</v>
          </cell>
          <cell r="D6569" t="str">
            <v>UND</v>
          </cell>
          <cell r="E6569">
            <v>1926.65</v>
          </cell>
          <cell r="F6569">
            <v>0</v>
          </cell>
          <cell r="G6569">
            <v>1926.65</v>
          </cell>
          <cell r="H6569">
            <v>0</v>
          </cell>
        </row>
        <row r="6570">
          <cell r="B6570" t="str">
            <v>Total/UND</v>
          </cell>
          <cell r="G6570">
            <v>22714.080000000002</v>
          </cell>
          <cell r="H6570">
            <v>3723.38</v>
          </cell>
          <cell r="I6570">
            <v>26437.460000000003</v>
          </cell>
        </row>
        <row r="6572">
          <cell r="A6572">
            <v>122.09000000000005</v>
          </cell>
          <cell r="B6572" t="str">
            <v>PUERTA ANDIROBA 0.90-1.00 X 2.10m PRINCIPAL</v>
          </cell>
          <cell r="C6572">
            <v>1</v>
          </cell>
          <cell r="D6572" t="str">
            <v>UND</v>
          </cell>
          <cell r="G6572">
            <v>18752.750000000004</v>
          </cell>
          <cell r="H6572">
            <v>2991.17</v>
          </cell>
          <cell r="I6572">
            <v>21743.920000000006</v>
          </cell>
        </row>
        <row r="6573">
          <cell r="B6573" t="str">
            <v xml:space="preserve">Puerta Andiroba 0.90-1.00 x 2.10m Principal </v>
          </cell>
        </row>
        <row r="6574">
          <cell r="B6574" t="str">
            <v>Volumen Análisis</v>
          </cell>
          <cell r="C6574">
            <v>1</v>
          </cell>
          <cell r="D6574" t="str">
            <v>UND</v>
          </cell>
        </row>
        <row r="6575">
          <cell r="B6575" t="str">
            <v>Materiales y Equipos</v>
          </cell>
        </row>
        <row r="6576">
          <cell r="B6576" t="str">
            <v>Puerta panel de andiroba con marco</v>
          </cell>
          <cell r="C6576">
            <v>1</v>
          </cell>
          <cell r="D6576" t="str">
            <v>UND</v>
          </cell>
          <cell r="E6576">
            <v>14830.51</v>
          </cell>
          <cell r="F6576">
            <v>2669.4917999999998</v>
          </cell>
          <cell r="G6576">
            <v>14830.51</v>
          </cell>
          <cell r="H6576">
            <v>2669.49</v>
          </cell>
        </row>
        <row r="6577">
          <cell r="B6577" t="str">
            <v>Bisagras 3-1/2" x 3-1/2"</v>
          </cell>
          <cell r="C6577">
            <v>1.5</v>
          </cell>
          <cell r="D6577" t="str">
            <v>UND</v>
          </cell>
          <cell r="E6577">
            <v>165.25</v>
          </cell>
          <cell r="F6577">
            <v>29.744999999999997</v>
          </cell>
          <cell r="G6577">
            <v>247.88</v>
          </cell>
          <cell r="H6577">
            <v>44.62</v>
          </cell>
        </row>
        <row r="6578">
          <cell r="B6578" t="str">
            <v>Tornillos tirafondo 3"</v>
          </cell>
          <cell r="C6578">
            <v>18</v>
          </cell>
          <cell r="D6578" t="str">
            <v>UND</v>
          </cell>
          <cell r="E6578">
            <v>5.57</v>
          </cell>
          <cell r="F6578">
            <v>1.0025999999999999</v>
          </cell>
          <cell r="G6578">
            <v>100.26</v>
          </cell>
          <cell r="H6578">
            <v>18.05</v>
          </cell>
        </row>
        <row r="6579">
          <cell r="B6579" t="str">
            <v>Tarugos plástico 3/8"</v>
          </cell>
          <cell r="C6579">
            <v>18</v>
          </cell>
          <cell r="D6579" t="str">
            <v>UND</v>
          </cell>
          <cell r="E6579">
            <v>1.08</v>
          </cell>
          <cell r="F6579">
            <v>0.19440000000000002</v>
          </cell>
          <cell r="G6579">
            <v>19.440000000000001</v>
          </cell>
          <cell r="H6579">
            <v>3.5</v>
          </cell>
        </row>
        <row r="6580">
          <cell r="B6580" t="str">
            <v>Llavín Stanley</v>
          </cell>
          <cell r="C6580">
            <v>1</v>
          </cell>
          <cell r="D6580" t="str">
            <v>UND</v>
          </cell>
          <cell r="E6580">
            <v>1419.49</v>
          </cell>
          <cell r="F6580">
            <v>255.50819999999999</v>
          </cell>
          <cell r="G6580">
            <v>1419.49</v>
          </cell>
          <cell r="H6580">
            <v>255.51</v>
          </cell>
        </row>
        <row r="6581">
          <cell r="B6581" t="str">
            <v>Transporte de Puerta (3%)</v>
          </cell>
          <cell r="C6581">
            <v>1</v>
          </cell>
          <cell r="D6581" t="str">
            <v>UND</v>
          </cell>
          <cell r="E6581">
            <v>80.08</v>
          </cell>
          <cell r="F6581">
            <v>0</v>
          </cell>
          <cell r="G6581">
            <v>80.08</v>
          </cell>
          <cell r="H6581">
            <v>0</v>
          </cell>
        </row>
        <row r="6582">
          <cell r="B6582" t="str">
            <v>Mano de obra</v>
          </cell>
        </row>
        <row r="6583">
          <cell r="B6583" t="str">
            <v>Mano de obra Inst. de Puerta incluye Llavín</v>
          </cell>
          <cell r="C6583">
            <v>1</v>
          </cell>
          <cell r="D6583" t="str">
            <v>UND</v>
          </cell>
          <cell r="E6583">
            <v>2055.09</v>
          </cell>
          <cell r="F6583">
            <v>0</v>
          </cell>
          <cell r="G6583">
            <v>2055.09</v>
          </cell>
          <cell r="H6583">
            <v>0</v>
          </cell>
        </row>
        <row r="6584">
          <cell r="B6584" t="str">
            <v>Total/UND</v>
          </cell>
          <cell r="G6584">
            <v>18752.750000000004</v>
          </cell>
          <cell r="H6584">
            <v>2991.17</v>
          </cell>
          <cell r="I6584">
            <v>21743.920000000006</v>
          </cell>
        </row>
        <row r="6586">
          <cell r="A6586">
            <v>122.10000000000005</v>
          </cell>
          <cell r="B6586" t="str">
            <v>PUERTA CAOBA 0.90-1.00 X 2.10m PRINCIPAL</v>
          </cell>
          <cell r="C6586">
            <v>1</v>
          </cell>
          <cell r="D6586" t="str">
            <v>UND</v>
          </cell>
          <cell r="G6586">
            <v>20968.04</v>
          </cell>
          <cell r="H6586">
            <v>3387.7799999999997</v>
          </cell>
          <cell r="I6586">
            <v>24355.82</v>
          </cell>
        </row>
        <row r="6587">
          <cell r="B6587" t="str">
            <v xml:space="preserve">Puerta Caoba 0.90-1.00 x 2.10m Principal </v>
          </cell>
        </row>
        <row r="6588">
          <cell r="B6588" t="str">
            <v>Volumen Análisis</v>
          </cell>
          <cell r="C6588">
            <v>1</v>
          </cell>
          <cell r="D6588" t="str">
            <v>UND</v>
          </cell>
        </row>
        <row r="6589">
          <cell r="B6589" t="str">
            <v>Materiales y Equipos</v>
          </cell>
        </row>
        <row r="6590">
          <cell r="B6590" t="str">
            <v>Puerta panel de caoba con marco</v>
          </cell>
          <cell r="C6590">
            <v>1</v>
          </cell>
          <cell r="D6590" t="str">
            <v>UND</v>
          </cell>
          <cell r="E6590">
            <v>17033.900000000001</v>
          </cell>
          <cell r="F6590">
            <v>3066.1020000000003</v>
          </cell>
          <cell r="G6590">
            <v>17033.900000000001</v>
          </cell>
          <cell r="H6590">
            <v>3066.1</v>
          </cell>
        </row>
        <row r="6591">
          <cell r="B6591" t="str">
            <v>Bisagras 3-1/2" x 3-1/2"</v>
          </cell>
          <cell r="C6591">
            <v>1.5</v>
          </cell>
          <cell r="D6591" t="str">
            <v>UND</v>
          </cell>
          <cell r="E6591">
            <v>165.25</v>
          </cell>
          <cell r="F6591">
            <v>29.744999999999997</v>
          </cell>
          <cell r="G6591">
            <v>247.88</v>
          </cell>
          <cell r="H6591">
            <v>44.62</v>
          </cell>
        </row>
        <row r="6592">
          <cell r="B6592" t="str">
            <v>Tornillos tirafondo 3"</v>
          </cell>
          <cell r="C6592">
            <v>18</v>
          </cell>
          <cell r="D6592" t="str">
            <v>UND</v>
          </cell>
          <cell r="E6592">
            <v>5.57</v>
          </cell>
          <cell r="F6592">
            <v>1.0025999999999999</v>
          </cell>
          <cell r="G6592">
            <v>100.26</v>
          </cell>
          <cell r="H6592">
            <v>18.05</v>
          </cell>
        </row>
        <row r="6593">
          <cell r="B6593" t="str">
            <v>Tarugos plástico 3/8"</v>
          </cell>
          <cell r="C6593">
            <v>18</v>
          </cell>
          <cell r="D6593" t="str">
            <v>UND</v>
          </cell>
          <cell r="E6593">
            <v>1.08</v>
          </cell>
          <cell r="F6593">
            <v>0.19440000000000002</v>
          </cell>
          <cell r="G6593">
            <v>19.440000000000001</v>
          </cell>
          <cell r="H6593">
            <v>3.5</v>
          </cell>
        </row>
        <row r="6594">
          <cell r="B6594" t="str">
            <v>Llavín Stanley</v>
          </cell>
          <cell r="C6594">
            <v>1</v>
          </cell>
          <cell r="D6594" t="str">
            <v>UND</v>
          </cell>
          <cell r="E6594">
            <v>1419.49</v>
          </cell>
          <cell r="F6594">
            <v>255.50819999999999</v>
          </cell>
          <cell r="G6594">
            <v>1419.49</v>
          </cell>
          <cell r="H6594">
            <v>255.51</v>
          </cell>
        </row>
        <row r="6595">
          <cell r="B6595" t="str">
            <v>Transporte de Puerta (3%)</v>
          </cell>
          <cell r="C6595">
            <v>1</v>
          </cell>
          <cell r="D6595" t="str">
            <v>UND</v>
          </cell>
          <cell r="E6595">
            <v>91.98</v>
          </cell>
          <cell r="F6595">
            <v>0</v>
          </cell>
          <cell r="G6595">
            <v>91.98</v>
          </cell>
          <cell r="H6595">
            <v>0</v>
          </cell>
        </row>
        <row r="6596">
          <cell r="B6596" t="str">
            <v>Mano de obra</v>
          </cell>
        </row>
        <row r="6597">
          <cell r="B6597" t="str">
            <v>Mano de obra Inst. de Puerta incluye Llavín</v>
          </cell>
          <cell r="C6597">
            <v>1</v>
          </cell>
          <cell r="D6597" t="str">
            <v>UND</v>
          </cell>
          <cell r="E6597">
            <v>2055.09</v>
          </cell>
          <cell r="F6597">
            <v>0</v>
          </cell>
          <cell r="G6597">
            <v>2055.09</v>
          </cell>
          <cell r="H6597">
            <v>0</v>
          </cell>
        </row>
        <row r="6598">
          <cell r="B6598" t="str">
            <v>Total/UND</v>
          </cell>
          <cell r="G6598">
            <v>20968.04</v>
          </cell>
          <cell r="H6598">
            <v>3387.7799999999997</v>
          </cell>
          <cell r="I6598">
            <v>24355.82</v>
          </cell>
        </row>
        <row r="6600">
          <cell r="A6600">
            <v>122.11000000000006</v>
          </cell>
          <cell r="B6600" t="str">
            <v>PUERTA ROBLE 0.90-1.00 X 2.10m PRINCIPAL</v>
          </cell>
          <cell r="C6600">
            <v>1</v>
          </cell>
          <cell r="D6600" t="str">
            <v>UND</v>
          </cell>
          <cell r="G6600">
            <v>24290.97</v>
          </cell>
          <cell r="H6600">
            <v>3982.7</v>
          </cell>
          <cell r="I6600">
            <v>28273.670000000002</v>
          </cell>
        </row>
        <row r="6601">
          <cell r="B6601" t="str">
            <v xml:space="preserve">Puerta Roble 0.90-1.00 x 2.10m Principal </v>
          </cell>
        </row>
        <row r="6602">
          <cell r="B6602" t="str">
            <v>Volumen Análisis</v>
          </cell>
          <cell r="C6602">
            <v>1</v>
          </cell>
          <cell r="D6602" t="str">
            <v>UND</v>
          </cell>
        </row>
        <row r="6603">
          <cell r="B6603" t="str">
            <v>Materiales y Equipos</v>
          </cell>
        </row>
        <row r="6604">
          <cell r="B6604" t="str">
            <v>Puerta panel de Roble con marco</v>
          </cell>
          <cell r="C6604">
            <v>1</v>
          </cell>
          <cell r="D6604" t="str">
            <v>UND</v>
          </cell>
          <cell r="E6604">
            <v>20338.98</v>
          </cell>
          <cell r="F6604">
            <v>3661.0164</v>
          </cell>
          <cell r="G6604">
            <v>20338.98</v>
          </cell>
          <cell r="H6604">
            <v>3661.02</v>
          </cell>
        </row>
        <row r="6605">
          <cell r="B6605" t="str">
            <v>Bisagras 3 1/2 x 3 1/2</v>
          </cell>
          <cell r="C6605">
            <v>1.5</v>
          </cell>
          <cell r="D6605" t="str">
            <v>UND</v>
          </cell>
          <cell r="E6605">
            <v>165.25</v>
          </cell>
          <cell r="F6605">
            <v>29.744999999999997</v>
          </cell>
          <cell r="G6605">
            <v>247.88</v>
          </cell>
          <cell r="H6605">
            <v>44.62</v>
          </cell>
        </row>
        <row r="6606">
          <cell r="B6606" t="str">
            <v>Tornillos tirafondo 3"</v>
          </cell>
          <cell r="C6606">
            <v>18</v>
          </cell>
          <cell r="D6606" t="str">
            <v>UND</v>
          </cell>
          <cell r="E6606">
            <v>5.57</v>
          </cell>
          <cell r="F6606">
            <v>1.0025999999999999</v>
          </cell>
          <cell r="G6606">
            <v>100.26</v>
          </cell>
          <cell r="H6606">
            <v>18.05</v>
          </cell>
        </row>
        <row r="6607">
          <cell r="B6607" t="str">
            <v>Tarugos plástico 3/8"</v>
          </cell>
          <cell r="C6607">
            <v>18</v>
          </cell>
          <cell r="D6607" t="str">
            <v>UND</v>
          </cell>
          <cell r="E6607">
            <v>1.08</v>
          </cell>
          <cell r="F6607">
            <v>0.19440000000000002</v>
          </cell>
          <cell r="G6607">
            <v>19.440000000000001</v>
          </cell>
          <cell r="H6607">
            <v>3.5</v>
          </cell>
        </row>
        <row r="6608">
          <cell r="B6608" t="str">
            <v>Llavín Stanley</v>
          </cell>
          <cell r="C6608">
            <v>1</v>
          </cell>
          <cell r="D6608" t="str">
            <v>UND</v>
          </cell>
          <cell r="E6608">
            <v>1419.49</v>
          </cell>
          <cell r="F6608">
            <v>255.50819999999999</v>
          </cell>
          <cell r="G6608">
            <v>1419.49</v>
          </cell>
          <cell r="H6608">
            <v>255.51</v>
          </cell>
        </row>
        <row r="6609">
          <cell r="B6609" t="str">
            <v>Transporte de Puerta (3%)</v>
          </cell>
          <cell r="C6609">
            <v>1</v>
          </cell>
          <cell r="D6609" t="str">
            <v>UND</v>
          </cell>
          <cell r="E6609">
            <v>109.83</v>
          </cell>
          <cell r="F6609">
            <v>0</v>
          </cell>
          <cell r="G6609">
            <v>109.83</v>
          </cell>
          <cell r="H6609">
            <v>0</v>
          </cell>
        </row>
        <row r="6610">
          <cell r="B6610" t="str">
            <v>Mano de obra</v>
          </cell>
        </row>
        <row r="6611">
          <cell r="B6611" t="str">
            <v>Mano de obra Inst. de Puerta incluye Llavín</v>
          </cell>
          <cell r="C6611">
            <v>1</v>
          </cell>
          <cell r="D6611" t="str">
            <v>UND</v>
          </cell>
          <cell r="E6611">
            <v>2055.09</v>
          </cell>
          <cell r="F6611">
            <v>0</v>
          </cell>
          <cell r="G6611">
            <v>2055.09</v>
          </cell>
          <cell r="H6611">
            <v>0</v>
          </cell>
        </row>
        <row r="6612">
          <cell r="B6612" t="str">
            <v>Total/UND</v>
          </cell>
          <cell r="G6612">
            <v>24290.97</v>
          </cell>
          <cell r="H6612">
            <v>3982.7</v>
          </cell>
          <cell r="I6612">
            <v>28273.670000000002</v>
          </cell>
        </row>
        <row r="6614">
          <cell r="A6614">
            <v>122.12000000000006</v>
          </cell>
          <cell r="B6614" t="str">
            <v>PUERTAS CLOSET EN ANDIROBA</v>
          </cell>
          <cell r="C6614">
            <v>1</v>
          </cell>
          <cell r="D6614" t="str">
            <v>P2</v>
          </cell>
          <cell r="G6614">
            <v>613.85002373042255</v>
          </cell>
          <cell r="H6614">
            <v>100.73390286347096</v>
          </cell>
          <cell r="I6614">
            <v>714.58392659389347</v>
          </cell>
        </row>
        <row r="6615">
          <cell r="B6615" t="str">
            <v>Puertas closet en Andiroba 2.80x2.10m</v>
          </cell>
        </row>
        <row r="6616">
          <cell r="B6616" t="str">
            <v>Volumen Análisis</v>
          </cell>
          <cell r="C6616">
            <v>63.21</v>
          </cell>
          <cell r="D6616" t="str">
            <v>P2</v>
          </cell>
        </row>
        <row r="6617">
          <cell r="B6617" t="str">
            <v>Materiales y Equipos</v>
          </cell>
        </row>
        <row r="6618">
          <cell r="B6618" t="str">
            <v>Puerta apanelada para closet en Andiroba</v>
          </cell>
          <cell r="C6618">
            <v>63.21</v>
          </cell>
          <cell r="D6618" t="str">
            <v>P2</v>
          </cell>
          <cell r="E6618">
            <v>525.41999999999996</v>
          </cell>
          <cell r="F6618">
            <v>94.575599999999994</v>
          </cell>
          <cell r="G6618">
            <v>33211.800000000003</v>
          </cell>
          <cell r="H6618">
            <v>5978.12</v>
          </cell>
        </row>
        <row r="6619">
          <cell r="B6619" t="str">
            <v>Bisagras 2-1/2" x 2-1/2"</v>
          </cell>
          <cell r="C6619">
            <v>9</v>
          </cell>
          <cell r="D6619" t="str">
            <v>UND</v>
          </cell>
          <cell r="E6619">
            <v>135.59</v>
          </cell>
          <cell r="F6619">
            <v>24.406199999999998</v>
          </cell>
          <cell r="G6619">
            <v>1220.31</v>
          </cell>
          <cell r="H6619">
            <v>219.66</v>
          </cell>
        </row>
        <row r="6620">
          <cell r="B6620" t="str">
            <v>Tornillos tirafondo 3"</v>
          </cell>
          <cell r="C6620">
            <v>27</v>
          </cell>
          <cell r="D6620" t="str">
            <v>UND</v>
          </cell>
          <cell r="E6620">
            <v>5.57</v>
          </cell>
          <cell r="F6620">
            <v>1.0025999999999999</v>
          </cell>
          <cell r="G6620">
            <v>150.38999999999999</v>
          </cell>
          <cell r="H6620">
            <v>27.07</v>
          </cell>
        </row>
        <row r="6621">
          <cell r="B6621" t="str">
            <v>Tarugos plástico 3/8"</v>
          </cell>
          <cell r="C6621">
            <v>27</v>
          </cell>
          <cell r="D6621" t="str">
            <v>UND</v>
          </cell>
          <cell r="E6621">
            <v>1.08</v>
          </cell>
          <cell r="F6621">
            <v>0.19440000000000002</v>
          </cell>
          <cell r="G6621">
            <v>29.16</v>
          </cell>
          <cell r="H6621">
            <v>5.25</v>
          </cell>
        </row>
        <row r="6622">
          <cell r="B6622" t="str">
            <v>Tiradores</v>
          </cell>
          <cell r="C6622">
            <v>6</v>
          </cell>
          <cell r="D6622" t="str">
            <v>UND</v>
          </cell>
          <cell r="E6622">
            <v>127.12</v>
          </cell>
          <cell r="F6622">
            <v>22.881599999999999</v>
          </cell>
          <cell r="G6622">
            <v>762.72</v>
          </cell>
          <cell r="H6622">
            <v>137.29</v>
          </cell>
        </row>
        <row r="6623">
          <cell r="B6623" t="str">
            <v>Transporte de Puerta (3%)</v>
          </cell>
          <cell r="C6623">
            <v>1</v>
          </cell>
          <cell r="D6623" t="str">
            <v>UND</v>
          </cell>
          <cell r="E6623">
            <v>179.35</v>
          </cell>
          <cell r="F6623">
            <v>0</v>
          </cell>
          <cell r="G6623">
            <v>179.35</v>
          </cell>
          <cell r="H6623">
            <v>0</v>
          </cell>
        </row>
        <row r="6624">
          <cell r="B6624" t="str">
            <v>Mano de obra</v>
          </cell>
        </row>
        <row r="6625">
          <cell r="B6625" t="str">
            <v>Mano de obra Inst. puertas closets</v>
          </cell>
          <cell r="C6625">
            <v>63.21</v>
          </cell>
          <cell r="D6625" t="str">
            <v>P2</v>
          </cell>
          <cell r="E6625">
            <v>51.38</v>
          </cell>
          <cell r="F6625">
            <v>0</v>
          </cell>
          <cell r="G6625">
            <v>3247.73</v>
          </cell>
          <cell r="H6625">
            <v>0</v>
          </cell>
        </row>
        <row r="6626">
          <cell r="B6626" t="str">
            <v>Total/UND</v>
          </cell>
          <cell r="G6626">
            <v>38801.460000000006</v>
          </cell>
          <cell r="H6626">
            <v>6367.3899999999994</v>
          </cell>
          <cell r="I6626">
            <v>45168.850000000006</v>
          </cell>
        </row>
        <row r="6628">
          <cell r="A6628">
            <v>122.13000000000007</v>
          </cell>
          <cell r="B6628" t="str">
            <v xml:space="preserve">PUERTAS CLOSET EN CAOBA </v>
          </cell>
          <cell r="C6628">
            <v>1</v>
          </cell>
          <cell r="D6628" t="str">
            <v>P2</v>
          </cell>
          <cell r="G6628">
            <v>660.71175446922962</v>
          </cell>
          <cell r="H6628">
            <v>109.1237146021199</v>
          </cell>
          <cell r="I6628">
            <v>769.83546907134951</v>
          </cell>
        </row>
        <row r="6629">
          <cell r="B6629" t="str">
            <v>Puertas closet en caoba 2.80x2.10m</v>
          </cell>
        </row>
        <row r="6630">
          <cell r="B6630" t="str">
            <v>Volumen Análisis</v>
          </cell>
          <cell r="C6630">
            <v>63.21</v>
          </cell>
          <cell r="D6630" t="str">
            <v>P2</v>
          </cell>
        </row>
        <row r="6631">
          <cell r="B6631" t="str">
            <v>Materiales y Equipos</v>
          </cell>
        </row>
        <row r="6632">
          <cell r="B6632" t="str">
            <v>Puerta apanelada para closet en caoba</v>
          </cell>
          <cell r="C6632">
            <v>63.21</v>
          </cell>
          <cell r="D6632" t="str">
            <v>P2</v>
          </cell>
          <cell r="E6632">
            <v>572.03</v>
          </cell>
          <cell r="F6632">
            <v>102.96539999999999</v>
          </cell>
          <cell r="G6632">
            <v>36158.019999999997</v>
          </cell>
          <cell r="H6632">
            <v>6508.44</v>
          </cell>
        </row>
        <row r="6633">
          <cell r="B6633" t="str">
            <v>Bisagras 2-1/2" x 2-1/2"</v>
          </cell>
          <cell r="C6633">
            <v>9</v>
          </cell>
          <cell r="D6633" t="str">
            <v>UND</v>
          </cell>
          <cell r="E6633">
            <v>135.59</v>
          </cell>
          <cell r="F6633">
            <v>24.406199999999998</v>
          </cell>
          <cell r="G6633">
            <v>1220.31</v>
          </cell>
          <cell r="H6633">
            <v>219.66</v>
          </cell>
        </row>
        <row r="6634">
          <cell r="B6634" t="str">
            <v>Tornillos tirafondo 3"</v>
          </cell>
          <cell r="C6634">
            <v>27</v>
          </cell>
          <cell r="D6634" t="str">
            <v>UND</v>
          </cell>
          <cell r="E6634">
            <v>5.57</v>
          </cell>
          <cell r="F6634">
            <v>1.0025999999999999</v>
          </cell>
          <cell r="G6634">
            <v>150.38999999999999</v>
          </cell>
          <cell r="H6634">
            <v>27.07</v>
          </cell>
        </row>
        <row r="6635">
          <cell r="B6635" t="str">
            <v>Tarugos plástico 3/8"</v>
          </cell>
          <cell r="C6635">
            <v>27</v>
          </cell>
          <cell r="D6635" t="str">
            <v>UND</v>
          </cell>
          <cell r="E6635">
            <v>1.08</v>
          </cell>
          <cell r="F6635">
            <v>0.19440000000000002</v>
          </cell>
          <cell r="G6635">
            <v>29.16</v>
          </cell>
          <cell r="H6635">
            <v>5.25</v>
          </cell>
        </row>
        <row r="6636">
          <cell r="B6636" t="str">
            <v>Tiradores</v>
          </cell>
          <cell r="C6636">
            <v>6</v>
          </cell>
          <cell r="D6636" t="str">
            <v>UND</v>
          </cell>
          <cell r="E6636">
            <v>127.12</v>
          </cell>
          <cell r="F6636">
            <v>22.881599999999999</v>
          </cell>
          <cell r="G6636">
            <v>762.72</v>
          </cell>
          <cell r="H6636">
            <v>137.29</v>
          </cell>
        </row>
        <row r="6637">
          <cell r="B6637" t="str">
            <v>Transporte de Puerta (3%)</v>
          </cell>
          <cell r="C6637">
            <v>1</v>
          </cell>
          <cell r="D6637" t="str">
            <v>UND</v>
          </cell>
          <cell r="E6637">
            <v>195.26</v>
          </cell>
          <cell r="F6637">
            <v>0</v>
          </cell>
          <cell r="G6637">
            <v>195.26</v>
          </cell>
          <cell r="H6637">
            <v>0</v>
          </cell>
        </row>
        <row r="6638">
          <cell r="B6638" t="str">
            <v>Mano de obra</v>
          </cell>
        </row>
        <row r="6639">
          <cell r="B6639" t="str">
            <v>Mano de obra Inst. puertas closets</v>
          </cell>
          <cell r="C6639">
            <v>63.21</v>
          </cell>
          <cell r="D6639" t="str">
            <v>P2</v>
          </cell>
          <cell r="E6639">
            <v>51.38</v>
          </cell>
          <cell r="F6639">
            <v>0</v>
          </cell>
          <cell r="G6639">
            <v>3247.73</v>
          </cell>
          <cell r="H6639">
            <v>0</v>
          </cell>
        </row>
        <row r="6640">
          <cell r="B6640" t="str">
            <v>Total/UND</v>
          </cell>
          <cell r="G6640">
            <v>41763.590000000004</v>
          </cell>
          <cell r="H6640">
            <v>6897.7099999999991</v>
          </cell>
          <cell r="I6640">
            <v>48661.3</v>
          </cell>
        </row>
        <row r="6642">
          <cell r="A6642">
            <v>123</v>
          </cell>
          <cell r="B6642" t="str">
            <v>REVESTIMIENTOS DE SUPERFICIES</v>
          </cell>
        </row>
        <row r="6643">
          <cell r="A6643">
            <v>123.01</v>
          </cell>
          <cell r="B6643" t="str">
            <v>REVESTIMIENTO CERAMICA EUROPEA ECONOMICA 0.30x0.60m</v>
          </cell>
          <cell r="C6643">
            <v>1</v>
          </cell>
          <cell r="D6643" t="str">
            <v>M2</v>
          </cell>
          <cell r="G6643">
            <v>1709.9</v>
          </cell>
          <cell r="H6643">
            <v>186.24</v>
          </cell>
          <cell r="I6643">
            <v>1896.14</v>
          </cell>
        </row>
        <row r="6644">
          <cell r="B6644" t="str">
            <v>Cerámica europea económica 0.30x0.60m</v>
          </cell>
        </row>
        <row r="6645">
          <cell r="B6645" t="str">
            <v>Volumen Análisis</v>
          </cell>
          <cell r="C6645">
            <v>1</v>
          </cell>
          <cell r="D6645" t="str">
            <v>M2</v>
          </cell>
        </row>
        <row r="6646">
          <cell r="B6646" t="str">
            <v>Materiales y Equipos</v>
          </cell>
        </row>
        <row r="6647">
          <cell r="A6647" t="str">
            <v>REVEST001</v>
          </cell>
          <cell r="B6647" t="str">
            <v>Cerámica + 10% desperdicio</v>
          </cell>
          <cell r="C6647">
            <v>1.1000000000000001</v>
          </cell>
          <cell r="D6647" t="str">
            <v>M2</v>
          </cell>
          <cell r="E6647">
            <v>745.76271186440681</v>
          </cell>
          <cell r="F6647">
            <v>134.23728813559322</v>
          </cell>
          <cell r="G6647">
            <v>820.34</v>
          </cell>
          <cell r="H6647">
            <v>147.66</v>
          </cell>
        </row>
        <row r="6648">
          <cell r="A6648" t="str">
            <v>CE007</v>
          </cell>
          <cell r="B6648" t="str">
            <v>Pegamento de cerámica Pegatod</v>
          </cell>
          <cell r="C6648">
            <v>0.14000000000000001</v>
          </cell>
          <cell r="D6648" t="str">
            <v>FDA</v>
          </cell>
          <cell r="E6648">
            <v>610.59322033898309</v>
          </cell>
          <cell r="F6648">
            <v>109.90677966101696</v>
          </cell>
          <cell r="G6648">
            <v>85.48</v>
          </cell>
          <cell r="H6648">
            <v>15.39</v>
          </cell>
        </row>
        <row r="6649">
          <cell r="A6649" t="str">
            <v>CE003</v>
          </cell>
          <cell r="B6649" t="str">
            <v>Cemento Gris 94 lbs. Tipo Portland</v>
          </cell>
          <cell r="C6649">
            <v>0.05</v>
          </cell>
          <cell r="D6649" t="str">
            <v>FDA</v>
          </cell>
          <cell r="E6649">
            <v>423.72881355932208</v>
          </cell>
          <cell r="F6649">
            <v>76.271186440677965</v>
          </cell>
          <cell r="G6649">
            <v>21.19</v>
          </cell>
          <cell r="H6649">
            <v>3.81</v>
          </cell>
        </row>
        <row r="6650">
          <cell r="A6650" t="str">
            <v>PISO025</v>
          </cell>
          <cell r="B6650" t="str">
            <v>Derretido Keracolor 25 lbs + 10% desp.</v>
          </cell>
          <cell r="C6650">
            <v>3.0000000000000001E-3</v>
          </cell>
          <cell r="D6650" t="str">
            <v>FDA</v>
          </cell>
          <cell r="E6650">
            <v>1118.6440677966102</v>
          </cell>
          <cell r="F6650">
            <v>201.35593220338984</v>
          </cell>
          <cell r="G6650">
            <v>3.36</v>
          </cell>
          <cell r="H6650">
            <v>0.6</v>
          </cell>
        </row>
        <row r="6651">
          <cell r="A6651" t="str">
            <v>PISO021</v>
          </cell>
          <cell r="B6651" t="str">
            <v xml:space="preserve">Estopa </v>
          </cell>
          <cell r="C6651">
            <v>0.05</v>
          </cell>
          <cell r="D6651" t="str">
            <v>LB</v>
          </cell>
          <cell r="E6651">
            <v>139.83050847457628</v>
          </cell>
          <cell r="F6651">
            <v>25.16949152542373</v>
          </cell>
          <cell r="G6651">
            <v>6.99</v>
          </cell>
          <cell r="H6651">
            <v>1.26</v>
          </cell>
        </row>
        <row r="6652">
          <cell r="A6652" t="str">
            <v>REVEST005</v>
          </cell>
          <cell r="B6652" t="str">
            <v>Separadores de cerámica</v>
          </cell>
          <cell r="C6652">
            <v>0.05</v>
          </cell>
          <cell r="D6652" t="str">
            <v>FDA</v>
          </cell>
          <cell r="E6652">
            <v>298.30508474576271</v>
          </cell>
          <cell r="F6652">
            <v>53.694915254237287</v>
          </cell>
          <cell r="G6652">
            <v>14.92</v>
          </cell>
          <cell r="H6652">
            <v>2.68</v>
          </cell>
        </row>
        <row r="6653">
          <cell r="B6653" t="str">
            <v>Transporte de cerámicas (3%)</v>
          </cell>
          <cell r="C6653">
            <v>0.03</v>
          </cell>
          <cell r="E6653">
            <v>968</v>
          </cell>
          <cell r="F6653">
            <v>0</v>
          </cell>
          <cell r="G6653">
            <v>29.04</v>
          </cell>
          <cell r="H6653">
            <v>0</v>
          </cell>
        </row>
        <row r="6654">
          <cell r="B6654" t="str">
            <v>Mano de obra</v>
          </cell>
        </row>
        <row r="6655">
          <cell r="A6655">
            <v>900.02</v>
          </cell>
          <cell r="B6655" t="str">
            <v xml:space="preserve">Corte de Chazos </v>
          </cell>
          <cell r="C6655">
            <v>4.5</v>
          </cell>
          <cell r="D6655" t="str">
            <v>UND</v>
          </cell>
          <cell r="E6655">
            <v>18.32</v>
          </cell>
          <cell r="F6655">
            <v>3.2976000000000001</v>
          </cell>
          <cell r="G6655">
            <v>82.44</v>
          </cell>
          <cell r="H6655">
            <v>14.84</v>
          </cell>
        </row>
        <row r="6656">
          <cell r="A6656">
            <v>1300.01</v>
          </cell>
          <cell r="B6656" t="str">
            <v>Mano de Obra de colocación de Cerámica</v>
          </cell>
          <cell r="C6656">
            <v>1</v>
          </cell>
          <cell r="D6656" t="str">
            <v>M2</v>
          </cell>
          <cell r="E6656">
            <v>646.13900000000001</v>
          </cell>
          <cell r="F6656">
            <v>0</v>
          </cell>
          <cell r="G6656">
            <v>646.14</v>
          </cell>
          <cell r="H6656">
            <v>0</v>
          </cell>
        </row>
        <row r="6657">
          <cell r="B6657" t="str">
            <v>Total/UND</v>
          </cell>
          <cell r="G6657">
            <v>1709.9</v>
          </cell>
          <cell r="H6657">
            <v>186.24</v>
          </cell>
          <cell r="I6657">
            <v>1896.14</v>
          </cell>
        </row>
        <row r="6659">
          <cell r="A6659">
            <v>123.02000000000001</v>
          </cell>
          <cell r="B6659" t="str">
            <v>REVESTIMIENTO CERAMICA EUROPEA INTERMEDIA 0.30x0.60m</v>
          </cell>
          <cell r="C6659">
            <v>1</v>
          </cell>
          <cell r="D6659" t="str">
            <v>M2</v>
          </cell>
          <cell r="G6659">
            <v>1502.4699999999998</v>
          </cell>
          <cell r="H6659">
            <v>183.71000000000004</v>
          </cell>
          <cell r="I6659">
            <v>1686.1799999999998</v>
          </cell>
        </row>
        <row r="6660">
          <cell r="B6660" t="str">
            <v>Cerámica europea intermedia 0.30x0.60m</v>
          </cell>
        </row>
        <row r="6661">
          <cell r="B6661" t="str">
            <v>Volumen Análisis</v>
          </cell>
          <cell r="C6661">
            <v>1</v>
          </cell>
          <cell r="D6661" t="str">
            <v>M2</v>
          </cell>
        </row>
        <row r="6662">
          <cell r="B6662" t="str">
            <v>Materiales y Equipos</v>
          </cell>
        </row>
        <row r="6663">
          <cell r="B6663" t="str">
            <v>Cerámica + 10% desperdicio</v>
          </cell>
          <cell r="C6663">
            <v>1.1200000000000001</v>
          </cell>
          <cell r="D6663" t="str">
            <v>M2</v>
          </cell>
          <cell r="E6663">
            <v>724.58</v>
          </cell>
          <cell r="F6663">
            <v>130.42439999999999</v>
          </cell>
          <cell r="G6663">
            <v>811.53</v>
          </cell>
          <cell r="H6663">
            <v>146.08000000000001</v>
          </cell>
        </row>
        <row r="6664">
          <cell r="B6664" t="str">
            <v>Pegamento de cerámica Pegatod</v>
          </cell>
          <cell r="C6664">
            <v>0.14000000000000001</v>
          </cell>
          <cell r="D6664" t="str">
            <v>FDA</v>
          </cell>
          <cell r="E6664">
            <v>255</v>
          </cell>
          <cell r="F6664">
            <v>45.9</v>
          </cell>
          <cell r="G6664">
            <v>35.700000000000003</v>
          </cell>
          <cell r="H6664">
            <v>6.43</v>
          </cell>
        </row>
        <row r="6665">
          <cell r="A6665" t="str">
            <v>CE003</v>
          </cell>
          <cell r="B6665" t="str">
            <v>Cemento Gris 94 lbs. Tipo Portland</v>
          </cell>
          <cell r="C6665">
            <v>0.05</v>
          </cell>
          <cell r="D6665" t="str">
            <v>FDA</v>
          </cell>
          <cell r="E6665">
            <v>423.72881355932208</v>
          </cell>
          <cell r="F6665">
            <v>76.271186440677965</v>
          </cell>
          <cell r="G6665">
            <v>21.19</v>
          </cell>
          <cell r="H6665">
            <v>3.81</v>
          </cell>
        </row>
        <row r="6666">
          <cell r="B6666" t="str">
            <v>Derretido Keracolor 25 lbs + 10% desp.</v>
          </cell>
          <cell r="C6666">
            <v>3.0000000000000001E-3</v>
          </cell>
          <cell r="D6666" t="str">
            <v>FDA</v>
          </cell>
          <cell r="E6666">
            <v>1016.95</v>
          </cell>
          <cell r="F6666">
            <v>183.05099999999999</v>
          </cell>
          <cell r="G6666">
            <v>3.05</v>
          </cell>
          <cell r="H6666">
            <v>0.55000000000000004</v>
          </cell>
        </row>
        <row r="6667">
          <cell r="B6667" t="str">
            <v xml:space="preserve">Estopa </v>
          </cell>
          <cell r="C6667">
            <v>0.05</v>
          </cell>
          <cell r="D6667" t="str">
            <v>LB</v>
          </cell>
          <cell r="E6667">
            <v>63.56</v>
          </cell>
          <cell r="F6667">
            <v>11.440799999999999</v>
          </cell>
          <cell r="G6667">
            <v>3.18</v>
          </cell>
          <cell r="H6667">
            <v>0.56999999999999995</v>
          </cell>
        </row>
        <row r="6668">
          <cell r="B6668" t="str">
            <v xml:space="preserve">Corte de Chazos </v>
          </cell>
          <cell r="C6668">
            <v>4.5</v>
          </cell>
          <cell r="D6668" t="str">
            <v>UND</v>
          </cell>
          <cell r="E6668">
            <v>29.66</v>
          </cell>
          <cell r="F6668">
            <v>5.3388</v>
          </cell>
          <cell r="G6668">
            <v>133.47</v>
          </cell>
          <cell r="H6668">
            <v>24.02</v>
          </cell>
        </row>
        <row r="6669">
          <cell r="B6669" t="str">
            <v>Separadores de cerámica</v>
          </cell>
          <cell r="C6669">
            <v>0.05</v>
          </cell>
          <cell r="D6669" t="str">
            <v>FDA</v>
          </cell>
          <cell r="E6669">
            <v>250</v>
          </cell>
          <cell r="F6669">
            <v>45</v>
          </cell>
          <cell r="G6669">
            <v>12.5</v>
          </cell>
          <cell r="H6669">
            <v>2.25</v>
          </cell>
        </row>
        <row r="6670">
          <cell r="B6670" t="str">
            <v>Transporte de cerámicas (3%)</v>
          </cell>
          <cell r="C6670">
            <v>1</v>
          </cell>
          <cell r="D6670" t="str">
            <v>PA</v>
          </cell>
          <cell r="E6670">
            <v>28.73</v>
          </cell>
          <cell r="F6670">
            <v>0</v>
          </cell>
          <cell r="G6670">
            <v>28.73</v>
          </cell>
          <cell r="H6670">
            <v>0</v>
          </cell>
        </row>
        <row r="6671">
          <cell r="B6671" t="str">
            <v>Mano de obra</v>
          </cell>
        </row>
        <row r="6672">
          <cell r="B6672" t="str">
            <v>Mano de Obra de colocación de Cerámica</v>
          </cell>
          <cell r="C6672">
            <v>1</v>
          </cell>
          <cell r="D6672" t="str">
            <v>M2</v>
          </cell>
          <cell r="E6672">
            <v>453.12</v>
          </cell>
          <cell r="F6672">
            <v>0</v>
          </cell>
          <cell r="G6672">
            <v>453.12</v>
          </cell>
          <cell r="H6672">
            <v>0</v>
          </cell>
        </row>
        <row r="6673">
          <cell r="B6673" t="str">
            <v>Total/UND</v>
          </cell>
          <cell r="G6673">
            <v>1502.4699999999998</v>
          </cell>
          <cell r="H6673">
            <v>183.71000000000004</v>
          </cell>
          <cell r="I6673">
            <v>1686.1799999999998</v>
          </cell>
        </row>
        <row r="6675">
          <cell r="A6675">
            <v>123.03000000000002</v>
          </cell>
          <cell r="B6675" t="str">
            <v>REVESTIMIENTO CERAMICA EUROPEA BUENA CALIDAD 0.30x0.60m</v>
          </cell>
          <cell r="C6675">
            <v>1</v>
          </cell>
          <cell r="D6675" t="str">
            <v>M2</v>
          </cell>
          <cell r="G6675">
            <v>1934.69</v>
          </cell>
          <cell r="H6675">
            <v>258.81</v>
          </cell>
          <cell r="I6675">
            <v>2193.5</v>
          </cell>
        </row>
        <row r="6676">
          <cell r="B6676" t="str">
            <v>Cerámica europea buena calidad 0.30x0.60m</v>
          </cell>
        </row>
        <row r="6677">
          <cell r="B6677" t="str">
            <v>Volumen Análisis</v>
          </cell>
          <cell r="C6677">
            <v>1</v>
          </cell>
          <cell r="D6677" t="str">
            <v>M2</v>
          </cell>
        </row>
        <row r="6678">
          <cell r="B6678" t="str">
            <v>Materiales y Equipos</v>
          </cell>
        </row>
        <row r="6679">
          <cell r="B6679" t="str">
            <v>Cerámica + 10% desperdicio</v>
          </cell>
          <cell r="C6679">
            <v>1.1200000000000001</v>
          </cell>
          <cell r="D6679" t="str">
            <v>M2</v>
          </cell>
          <cell r="E6679">
            <v>1101.69</v>
          </cell>
          <cell r="F6679">
            <v>198.30420000000001</v>
          </cell>
          <cell r="G6679">
            <v>1233.8900000000001</v>
          </cell>
          <cell r="H6679">
            <v>222.1</v>
          </cell>
        </row>
        <row r="6680">
          <cell r="B6680" t="str">
            <v>Pegamento de cerámica Pegatod</v>
          </cell>
          <cell r="C6680">
            <v>0.14000000000000001</v>
          </cell>
          <cell r="D6680" t="str">
            <v>FDA</v>
          </cell>
          <cell r="E6680">
            <v>218.64</v>
          </cell>
          <cell r="F6680">
            <v>39.355199999999996</v>
          </cell>
          <cell r="G6680">
            <v>30.61</v>
          </cell>
          <cell r="H6680">
            <v>5.51</v>
          </cell>
        </row>
        <row r="6681">
          <cell r="A6681" t="str">
            <v>CE003</v>
          </cell>
          <cell r="B6681" t="str">
            <v>Cemento Gris 94 lbs. Tipo Portland</v>
          </cell>
          <cell r="C6681">
            <v>0.05</v>
          </cell>
          <cell r="D6681" t="str">
            <v>FDA</v>
          </cell>
          <cell r="E6681">
            <v>423.72881355932208</v>
          </cell>
          <cell r="F6681">
            <v>76.271186440677965</v>
          </cell>
          <cell r="G6681">
            <v>21.19</v>
          </cell>
          <cell r="H6681">
            <v>3.81</v>
          </cell>
        </row>
        <row r="6682">
          <cell r="B6682" t="str">
            <v>Derretido Keracolor 25 lbs + 10% desp.</v>
          </cell>
          <cell r="C6682">
            <v>3.0000000000000001E-3</v>
          </cell>
          <cell r="D6682" t="str">
            <v>FDA</v>
          </cell>
          <cell r="E6682">
            <v>1016.95</v>
          </cell>
          <cell r="F6682">
            <v>183.05099999999999</v>
          </cell>
          <cell r="G6682">
            <v>3.05</v>
          </cell>
          <cell r="H6682">
            <v>0.55000000000000004</v>
          </cell>
        </row>
        <row r="6683">
          <cell r="B6683" t="str">
            <v xml:space="preserve">Estopa </v>
          </cell>
          <cell r="C6683">
            <v>0.05</v>
          </cell>
          <cell r="D6683" t="str">
            <v>LB</v>
          </cell>
          <cell r="E6683">
            <v>63.56</v>
          </cell>
          <cell r="F6683">
            <v>11.440799999999999</v>
          </cell>
          <cell r="G6683">
            <v>3.18</v>
          </cell>
          <cell r="H6683">
            <v>0.56999999999999995</v>
          </cell>
        </row>
        <row r="6684">
          <cell r="B6684" t="str">
            <v xml:space="preserve">Corte de Chazos </v>
          </cell>
          <cell r="C6684">
            <v>4.5</v>
          </cell>
          <cell r="D6684" t="str">
            <v>UND</v>
          </cell>
          <cell r="E6684">
            <v>29.66</v>
          </cell>
          <cell r="F6684">
            <v>5.3388</v>
          </cell>
          <cell r="G6684">
            <v>133.47</v>
          </cell>
          <cell r="H6684">
            <v>24.02</v>
          </cell>
        </row>
        <row r="6685">
          <cell r="B6685" t="str">
            <v>Separadores de cerámica</v>
          </cell>
          <cell r="C6685">
            <v>0.05</v>
          </cell>
          <cell r="D6685" t="str">
            <v>FDA</v>
          </cell>
          <cell r="E6685">
            <v>250</v>
          </cell>
          <cell r="F6685">
            <v>45</v>
          </cell>
          <cell r="G6685">
            <v>12.5</v>
          </cell>
          <cell r="H6685">
            <v>2.25</v>
          </cell>
        </row>
        <row r="6686">
          <cell r="B6686" t="str">
            <v>Transporte de cerámicas (3%)</v>
          </cell>
          <cell r="C6686">
            <v>1</v>
          </cell>
          <cell r="D6686" t="str">
            <v>PA</v>
          </cell>
          <cell r="E6686">
            <v>43.68</v>
          </cell>
          <cell r="F6686">
            <v>0</v>
          </cell>
          <cell r="G6686">
            <v>43.68</v>
          </cell>
          <cell r="H6686">
            <v>0</v>
          </cell>
        </row>
        <row r="6687">
          <cell r="B6687" t="str">
            <v>Mano de obra</v>
          </cell>
        </row>
        <row r="6688">
          <cell r="B6688" t="str">
            <v>Mano de Obra de colocación de Cerámica</v>
          </cell>
          <cell r="C6688">
            <v>1</v>
          </cell>
          <cell r="D6688" t="str">
            <v>M2</v>
          </cell>
          <cell r="E6688">
            <v>453.12</v>
          </cell>
          <cell r="F6688">
            <v>0</v>
          </cell>
          <cell r="G6688">
            <v>453.12</v>
          </cell>
          <cell r="H6688">
            <v>0</v>
          </cell>
        </row>
        <row r="6689">
          <cell r="B6689" t="str">
            <v>Total/UND</v>
          </cell>
          <cell r="G6689">
            <v>1934.69</v>
          </cell>
          <cell r="H6689">
            <v>258.81</v>
          </cell>
          <cell r="I6689">
            <v>2193.5</v>
          </cell>
        </row>
        <row r="6691">
          <cell r="A6691">
            <v>123.04000000000002</v>
          </cell>
          <cell r="B6691" t="str">
            <v>REVESTIMIENTO PIEDRA CORALINA BICELADA</v>
          </cell>
          <cell r="C6691">
            <v>1</v>
          </cell>
          <cell r="D6691" t="str">
            <v>M2</v>
          </cell>
          <cell r="G6691">
            <v>2160.4300000000003</v>
          </cell>
          <cell r="H6691">
            <v>277.95</v>
          </cell>
          <cell r="I6691">
            <v>2438.38</v>
          </cell>
        </row>
        <row r="6692">
          <cell r="B6692" t="str">
            <v>Revestimiento piedra coralina bicelada</v>
          </cell>
        </row>
        <row r="6693">
          <cell r="B6693" t="str">
            <v>Volumen Análisis</v>
          </cell>
          <cell r="C6693">
            <v>1</v>
          </cell>
          <cell r="D6693" t="str">
            <v>M2</v>
          </cell>
        </row>
        <row r="6694">
          <cell r="B6694" t="str">
            <v>Materiales y Equipos</v>
          </cell>
        </row>
        <row r="6695">
          <cell r="B6695" t="str">
            <v>Piedra coralina bicelada + 10% desperdicio</v>
          </cell>
          <cell r="C6695">
            <v>1.1200000000000001</v>
          </cell>
          <cell r="D6695" t="str">
            <v>M2</v>
          </cell>
          <cell r="E6695">
            <v>1196.6099999999999</v>
          </cell>
          <cell r="F6695">
            <v>215.38979999999998</v>
          </cell>
          <cell r="G6695">
            <v>1340.2</v>
          </cell>
          <cell r="H6695">
            <v>241.24</v>
          </cell>
        </row>
        <row r="6696">
          <cell r="B6696" t="str">
            <v>Pegamento de cerámica Pegatod</v>
          </cell>
          <cell r="C6696">
            <v>0.14000000000000001</v>
          </cell>
          <cell r="D6696" t="str">
            <v>FDA</v>
          </cell>
          <cell r="E6696">
            <v>218.64</v>
          </cell>
          <cell r="F6696">
            <v>39.355199999999996</v>
          </cell>
          <cell r="G6696">
            <v>30.61</v>
          </cell>
          <cell r="H6696">
            <v>5.51</v>
          </cell>
        </row>
        <row r="6697">
          <cell r="A6697" t="str">
            <v>CE003</v>
          </cell>
          <cell r="B6697" t="str">
            <v>Cemento Gris 94 lbs. Tipo Portland</v>
          </cell>
          <cell r="C6697">
            <v>0.05</v>
          </cell>
          <cell r="D6697" t="str">
            <v>FDA</v>
          </cell>
          <cell r="E6697">
            <v>423.72881355932208</v>
          </cell>
          <cell r="F6697">
            <v>76.271186440677965</v>
          </cell>
          <cell r="G6697">
            <v>21.19</v>
          </cell>
          <cell r="H6697">
            <v>3.81</v>
          </cell>
        </row>
        <row r="6698">
          <cell r="B6698" t="str">
            <v>Derretido Keracolor 25 lbs + 10% desp.</v>
          </cell>
          <cell r="C6698">
            <v>3.0000000000000001E-3</v>
          </cell>
          <cell r="D6698" t="str">
            <v>FDA</v>
          </cell>
          <cell r="E6698">
            <v>1016.95</v>
          </cell>
          <cell r="F6698">
            <v>183.05099999999999</v>
          </cell>
          <cell r="G6698">
            <v>3.05</v>
          </cell>
          <cell r="H6698">
            <v>0.55000000000000004</v>
          </cell>
        </row>
        <row r="6699">
          <cell r="B6699" t="str">
            <v xml:space="preserve">Estopa </v>
          </cell>
          <cell r="C6699">
            <v>0.05</v>
          </cell>
          <cell r="D6699" t="str">
            <v>LB</v>
          </cell>
          <cell r="E6699">
            <v>63.56</v>
          </cell>
          <cell r="F6699">
            <v>11.440799999999999</v>
          </cell>
          <cell r="G6699">
            <v>3.18</v>
          </cell>
          <cell r="H6699">
            <v>0.56999999999999995</v>
          </cell>
        </row>
        <row r="6700">
          <cell r="B6700" t="str">
            <v xml:space="preserve">Corte de Chazos </v>
          </cell>
          <cell r="C6700">
            <v>4.5</v>
          </cell>
          <cell r="D6700" t="str">
            <v>UND</v>
          </cell>
          <cell r="E6700">
            <v>29.66</v>
          </cell>
          <cell r="F6700">
            <v>5.3388</v>
          </cell>
          <cell r="G6700">
            <v>133.47</v>
          </cell>
          <cell r="H6700">
            <v>24.02</v>
          </cell>
        </row>
        <row r="6701">
          <cell r="B6701" t="str">
            <v>Separadores de cerámica</v>
          </cell>
          <cell r="C6701">
            <v>0.05</v>
          </cell>
          <cell r="D6701" t="str">
            <v>FDA</v>
          </cell>
          <cell r="E6701">
            <v>250</v>
          </cell>
          <cell r="F6701">
            <v>45</v>
          </cell>
          <cell r="G6701">
            <v>12.5</v>
          </cell>
          <cell r="H6701">
            <v>2.25</v>
          </cell>
        </row>
        <row r="6702">
          <cell r="B6702" t="str">
            <v>Transporte de cerámicas (3%)</v>
          </cell>
          <cell r="C6702">
            <v>1</v>
          </cell>
          <cell r="D6702" t="str">
            <v>PA</v>
          </cell>
          <cell r="E6702">
            <v>47.44</v>
          </cell>
          <cell r="F6702">
            <v>0</v>
          </cell>
          <cell r="G6702">
            <v>47.44</v>
          </cell>
          <cell r="H6702">
            <v>0</v>
          </cell>
        </row>
        <row r="6703">
          <cell r="B6703" t="str">
            <v>Mano de obra</v>
          </cell>
        </row>
        <row r="6704">
          <cell r="B6704" t="str">
            <v>Mano de Obra de colocación piedra coralina</v>
          </cell>
          <cell r="C6704">
            <v>1</v>
          </cell>
          <cell r="D6704" t="str">
            <v>M2</v>
          </cell>
          <cell r="E6704">
            <v>568.79</v>
          </cell>
          <cell r="F6704">
            <v>0</v>
          </cell>
          <cell r="G6704">
            <v>568.79</v>
          </cell>
          <cell r="H6704">
            <v>0</v>
          </cell>
        </row>
        <row r="6705">
          <cell r="B6705" t="str">
            <v>Total/UND</v>
          </cell>
          <cell r="G6705">
            <v>2160.4300000000003</v>
          </cell>
          <cell r="H6705">
            <v>277.95</v>
          </cell>
          <cell r="I6705">
            <v>2438.38</v>
          </cell>
        </row>
        <row r="6707">
          <cell r="A6707">
            <v>124</v>
          </cell>
          <cell r="B6707" t="str">
            <v>TERMINACION DE TECHOS</v>
          </cell>
        </row>
        <row r="6708">
          <cell r="A6708">
            <v>124.01</v>
          </cell>
          <cell r="B6708" t="str">
            <v>FINO TECHO PLANO</v>
          </cell>
          <cell r="C6708">
            <v>1</v>
          </cell>
          <cell r="D6708" t="str">
            <v>M2</v>
          </cell>
          <cell r="G6708">
            <v>622.55999999999995</v>
          </cell>
          <cell r="H6708">
            <v>67.600000000000009</v>
          </cell>
          <cell r="I6708">
            <v>690.16</v>
          </cell>
        </row>
        <row r="6709">
          <cell r="B6709" t="str">
            <v>Fino Techo Plano Eprom=0.05m</v>
          </cell>
        </row>
        <row r="6710">
          <cell r="B6710" t="str">
            <v>Volumen Análisis</v>
          </cell>
          <cell r="C6710">
            <v>1</v>
          </cell>
          <cell r="D6710" t="str">
            <v>M2</v>
          </cell>
        </row>
        <row r="6711">
          <cell r="B6711" t="str">
            <v>Materiales y Equipos</v>
          </cell>
        </row>
        <row r="6712">
          <cell r="A6712">
            <v>112.01</v>
          </cell>
          <cell r="B6712" t="str">
            <v>Mortero 1:3 + 10% desp., 5 cm espesor</v>
          </cell>
          <cell r="C6712">
            <v>5.5E-2</v>
          </cell>
          <cell r="D6712" t="str">
            <v>M3</v>
          </cell>
          <cell r="E6712">
            <v>6938.09</v>
          </cell>
          <cell r="F6712">
            <v>1164.28</v>
          </cell>
          <cell r="G6712">
            <v>381.59</v>
          </cell>
          <cell r="H6712">
            <v>64.040000000000006</v>
          </cell>
        </row>
        <row r="6713">
          <cell r="B6713" t="str">
            <v>Pino americano cepillado 1"x4"x10' - 10 usos</v>
          </cell>
          <cell r="C6713">
            <v>0.33329999999999999</v>
          </cell>
          <cell r="D6713" t="str">
            <v>PT</v>
          </cell>
          <cell r="E6713">
            <v>59.32</v>
          </cell>
          <cell r="F6713">
            <v>10.6776</v>
          </cell>
          <cell r="G6713">
            <v>19.77</v>
          </cell>
          <cell r="H6713">
            <v>3.56</v>
          </cell>
        </row>
        <row r="6714">
          <cell r="B6714" t="str">
            <v xml:space="preserve">Mano de obra  </v>
          </cell>
        </row>
        <row r="6715">
          <cell r="B6715" t="str">
            <v>Mano de obra Fino de mezcla</v>
          </cell>
          <cell r="C6715">
            <v>1</v>
          </cell>
          <cell r="D6715" t="str">
            <v>M2</v>
          </cell>
          <cell r="E6715">
            <v>136.5</v>
          </cell>
          <cell r="F6715">
            <v>0</v>
          </cell>
          <cell r="G6715">
            <v>136.5</v>
          </cell>
          <cell r="H6715">
            <v>0</v>
          </cell>
        </row>
        <row r="6716">
          <cell r="B6716" t="str">
            <v>Mano de Obra Subida materiales - Ayudante AY</v>
          </cell>
          <cell r="C6716">
            <v>0.1</v>
          </cell>
          <cell r="D6716" t="str">
            <v>DIA</v>
          </cell>
          <cell r="E6716">
            <v>847</v>
          </cell>
          <cell r="F6716">
            <v>0</v>
          </cell>
          <cell r="G6716">
            <v>84.7</v>
          </cell>
          <cell r="H6716">
            <v>0</v>
          </cell>
        </row>
        <row r="6717">
          <cell r="B6717" t="str">
            <v>Total/UND</v>
          </cell>
          <cell r="G6717">
            <v>622.55999999999995</v>
          </cell>
          <cell r="H6717">
            <v>67.600000000000009</v>
          </cell>
          <cell r="I6717">
            <v>690.16</v>
          </cell>
        </row>
        <row r="6719">
          <cell r="A6719">
            <v>124.02000000000001</v>
          </cell>
          <cell r="B6719" t="str">
            <v>FINO TECHO INCLINADO</v>
          </cell>
          <cell r="C6719">
            <v>1</v>
          </cell>
          <cell r="D6719" t="str">
            <v>M2</v>
          </cell>
          <cell r="G6719">
            <v>469.93</v>
          </cell>
          <cell r="H6719">
            <v>41.980000000000004</v>
          </cell>
          <cell r="I6719">
            <v>511.91</v>
          </cell>
        </row>
        <row r="6720">
          <cell r="B6720" t="str">
            <v>Fino Techo Inclinado Eprom=0.03m</v>
          </cell>
        </row>
        <row r="6721">
          <cell r="B6721" t="str">
            <v>Volumen Análisis</v>
          </cell>
          <cell r="C6721">
            <v>1</v>
          </cell>
          <cell r="D6721" t="str">
            <v>M2</v>
          </cell>
        </row>
        <row r="6722">
          <cell r="B6722" t="str">
            <v>Materiales y Equipos</v>
          </cell>
        </row>
        <row r="6723">
          <cell r="A6723">
            <v>112.01</v>
          </cell>
          <cell r="B6723" t="str">
            <v>Mortero 1:3 + 10% desp. 3 cm espesor</v>
          </cell>
          <cell r="C6723">
            <v>3.3000000000000002E-2</v>
          </cell>
          <cell r="D6723" t="str">
            <v>M3</v>
          </cell>
          <cell r="E6723">
            <v>6938.09</v>
          </cell>
          <cell r="F6723">
            <v>1164.28</v>
          </cell>
          <cell r="G6723">
            <v>228.96</v>
          </cell>
          <cell r="H6723">
            <v>38.42</v>
          </cell>
        </row>
        <row r="6724">
          <cell r="B6724" t="str">
            <v>Pino americano cepillado 1"x4"x10' - 10 usos</v>
          </cell>
          <cell r="C6724">
            <v>0.33329999999999999</v>
          </cell>
          <cell r="D6724" t="str">
            <v>PT</v>
          </cell>
          <cell r="E6724">
            <v>59.32</v>
          </cell>
          <cell r="F6724">
            <v>10.6776</v>
          </cell>
          <cell r="G6724">
            <v>19.77</v>
          </cell>
          <cell r="H6724">
            <v>3.56</v>
          </cell>
        </row>
        <row r="6725">
          <cell r="B6725" t="str">
            <v xml:space="preserve">Mano de obra  </v>
          </cell>
        </row>
        <row r="6726">
          <cell r="B6726" t="str">
            <v>Mano de obra Fino de mezcla</v>
          </cell>
          <cell r="C6726">
            <v>1</v>
          </cell>
          <cell r="D6726" t="str">
            <v>M2</v>
          </cell>
          <cell r="E6726">
            <v>136.5</v>
          </cell>
          <cell r="F6726">
            <v>0</v>
          </cell>
          <cell r="G6726">
            <v>136.5</v>
          </cell>
          <cell r="H6726">
            <v>0</v>
          </cell>
        </row>
        <row r="6727">
          <cell r="B6727" t="str">
            <v>Mano de Obra Subida materiales - Ayudante AY</v>
          </cell>
          <cell r="C6727">
            <v>0.1</v>
          </cell>
          <cell r="D6727" t="str">
            <v>DIA</v>
          </cell>
          <cell r="E6727">
            <v>847</v>
          </cell>
          <cell r="F6727">
            <v>0</v>
          </cell>
          <cell r="G6727">
            <v>84.7</v>
          </cell>
          <cell r="H6727">
            <v>0</v>
          </cell>
        </row>
        <row r="6728">
          <cell r="B6728" t="str">
            <v>Total/UND</v>
          </cell>
          <cell r="G6728">
            <v>469.93</v>
          </cell>
          <cell r="H6728">
            <v>41.980000000000004</v>
          </cell>
          <cell r="I6728">
            <v>511.91</v>
          </cell>
        </row>
        <row r="6730">
          <cell r="A6730">
            <v>124.03000000000002</v>
          </cell>
          <cell r="B6730" t="str">
            <v>ZABALETA DE TECHO</v>
          </cell>
          <cell r="C6730">
            <v>1</v>
          </cell>
          <cell r="D6730" t="str">
            <v>ML</v>
          </cell>
          <cell r="G6730">
            <v>162.60999999999999</v>
          </cell>
          <cell r="H6730">
            <v>12.22</v>
          </cell>
          <cell r="I6730">
            <v>174.82999999999998</v>
          </cell>
        </row>
        <row r="6731">
          <cell r="B6731" t="str">
            <v>Zabaleta de Techo</v>
          </cell>
        </row>
        <row r="6732">
          <cell r="B6732" t="str">
            <v>Volumen Análisis</v>
          </cell>
          <cell r="C6732">
            <v>1</v>
          </cell>
          <cell r="D6732" t="str">
            <v>ML</v>
          </cell>
        </row>
        <row r="6733">
          <cell r="B6733" t="str">
            <v>Materiales y Equipos</v>
          </cell>
        </row>
        <row r="6734">
          <cell r="A6734">
            <v>112.01</v>
          </cell>
          <cell r="B6734" t="str">
            <v>Mortero 1:3 + 10% desperdicio</v>
          </cell>
          <cell r="C6734">
            <v>1.0500000000000001E-2</v>
          </cell>
          <cell r="D6734" t="str">
            <v>M3</v>
          </cell>
          <cell r="E6734">
            <v>6938.09</v>
          </cell>
          <cell r="F6734">
            <v>1164.28</v>
          </cell>
          <cell r="G6734">
            <v>72.849999999999994</v>
          </cell>
          <cell r="H6734">
            <v>12.22</v>
          </cell>
        </row>
        <row r="6735">
          <cell r="B6735" t="str">
            <v xml:space="preserve">Mano de obra  </v>
          </cell>
        </row>
        <row r="6736">
          <cell r="B6736" t="str">
            <v>Mano de obra zabaleta</v>
          </cell>
          <cell r="C6736">
            <v>1</v>
          </cell>
          <cell r="D6736" t="str">
            <v>ML</v>
          </cell>
          <cell r="E6736">
            <v>72.819999999999993</v>
          </cell>
          <cell r="F6736">
            <v>0</v>
          </cell>
          <cell r="G6736">
            <v>72.819999999999993</v>
          </cell>
          <cell r="H6736">
            <v>0</v>
          </cell>
        </row>
        <row r="6737">
          <cell r="B6737" t="str">
            <v>Mano de Obra Subida materiales - Ayudante AY</v>
          </cell>
          <cell r="C6737">
            <v>0.02</v>
          </cell>
          <cell r="D6737" t="str">
            <v>DIA</v>
          </cell>
          <cell r="E6737">
            <v>847</v>
          </cell>
          <cell r="F6737">
            <v>0</v>
          </cell>
          <cell r="G6737">
            <v>16.940000000000001</v>
          </cell>
          <cell r="H6737">
            <v>0</v>
          </cell>
        </row>
        <row r="6738">
          <cell r="B6738" t="str">
            <v>Total/UND</v>
          </cell>
          <cell r="G6738">
            <v>162.60999999999999</v>
          </cell>
          <cell r="H6738">
            <v>12.22</v>
          </cell>
          <cell r="I6738">
            <v>174.82999999999998</v>
          </cell>
        </row>
        <row r="6740">
          <cell r="A6740">
            <v>124.04</v>
          </cell>
          <cell r="B6740" t="str">
            <v>TECHO EN ZINC ACANALADO CAL. 34 Y MADERA PINO TRATADO AMER.</v>
          </cell>
          <cell r="C6740">
            <v>1</v>
          </cell>
          <cell r="D6740" t="str">
            <v>M2</v>
          </cell>
          <cell r="G6740">
            <v>1461.3000000000002</v>
          </cell>
          <cell r="H6740">
            <v>163.29999999999998</v>
          </cell>
          <cell r="I6740">
            <v>1624.6000000000001</v>
          </cell>
        </row>
        <row r="6741">
          <cell r="B6741" t="str">
            <v>Zinc acanalado caliblre 34 y madera pino americano tratado</v>
          </cell>
        </row>
        <row r="6742">
          <cell r="B6742" t="str">
            <v>Volumen Análisis</v>
          </cell>
          <cell r="C6742">
            <v>1</v>
          </cell>
          <cell r="D6742" t="str">
            <v>M2</v>
          </cell>
        </row>
        <row r="6743">
          <cell r="B6743" t="str">
            <v>Materiales y Equipos</v>
          </cell>
        </row>
        <row r="6744">
          <cell r="B6744" t="str">
            <v>Madera bruta pino americano tratado</v>
          </cell>
          <cell r="C6744">
            <v>8.7200000000000006</v>
          </cell>
          <cell r="D6744" t="str">
            <v>PT</v>
          </cell>
          <cell r="E6744">
            <v>64.41</v>
          </cell>
          <cell r="F6744">
            <v>11.593799999999998</v>
          </cell>
          <cell r="G6744">
            <v>561.66</v>
          </cell>
          <cell r="H6744">
            <v>101.1</v>
          </cell>
        </row>
        <row r="6745">
          <cell r="B6745" t="str">
            <v>Zinc acanalado calibre 34 - Plancha 6 x 3 pies</v>
          </cell>
          <cell r="C6745">
            <v>1.0900000000000001</v>
          </cell>
          <cell r="D6745" t="str">
            <v>UND</v>
          </cell>
          <cell r="E6745">
            <v>275.42</v>
          </cell>
          <cell r="F6745">
            <v>49.575600000000001</v>
          </cell>
          <cell r="G6745">
            <v>300.20999999999998</v>
          </cell>
          <cell r="H6745">
            <v>54.04</v>
          </cell>
        </row>
        <row r="6746">
          <cell r="B6746" t="str">
            <v>Caballeta zinc calibre 34 - 6 pies</v>
          </cell>
          <cell r="C6746">
            <v>0.09</v>
          </cell>
          <cell r="D6746" t="str">
            <v>UND</v>
          </cell>
          <cell r="E6746">
            <v>127.12</v>
          </cell>
          <cell r="F6746">
            <v>22.881599999999999</v>
          </cell>
          <cell r="G6746">
            <v>11.44</v>
          </cell>
          <cell r="H6746">
            <v>2.06</v>
          </cell>
        </row>
        <row r="6747">
          <cell r="B6747" t="str">
            <v>Clavos corriente</v>
          </cell>
          <cell r="C6747">
            <v>0.54</v>
          </cell>
          <cell r="D6747" t="str">
            <v>LB</v>
          </cell>
          <cell r="E6747">
            <v>38.14</v>
          </cell>
          <cell r="F6747">
            <v>6.8651999999999997</v>
          </cell>
          <cell r="G6747">
            <v>20.6</v>
          </cell>
          <cell r="H6747">
            <v>3.71</v>
          </cell>
        </row>
        <row r="6748">
          <cell r="B6748" t="str">
            <v>Clavos de zinc</v>
          </cell>
          <cell r="C6748">
            <v>0.27</v>
          </cell>
          <cell r="D6748" t="str">
            <v>LB</v>
          </cell>
          <cell r="E6748">
            <v>49.15</v>
          </cell>
          <cell r="F6748">
            <v>8.8469999999999995</v>
          </cell>
          <cell r="G6748">
            <v>13.27</v>
          </cell>
          <cell r="H6748">
            <v>2.39</v>
          </cell>
        </row>
        <row r="6749">
          <cell r="B6749" t="str">
            <v xml:space="preserve">Mano de obra  </v>
          </cell>
        </row>
        <row r="6750">
          <cell r="B6750" t="str">
            <v>Confección estructura soporte madera</v>
          </cell>
          <cell r="C6750">
            <v>8.7200000000000006</v>
          </cell>
          <cell r="D6750" t="str">
            <v>PT</v>
          </cell>
          <cell r="E6750">
            <v>57.43</v>
          </cell>
          <cell r="F6750">
            <v>0</v>
          </cell>
          <cell r="G6750">
            <v>500.79</v>
          </cell>
          <cell r="H6750">
            <v>0</v>
          </cell>
        </row>
        <row r="6751">
          <cell r="B6751" t="str">
            <v>Instalación planchas de zinc sin enlatado</v>
          </cell>
          <cell r="C6751">
            <v>1.0900000000000001</v>
          </cell>
          <cell r="D6751" t="str">
            <v>UND</v>
          </cell>
          <cell r="E6751">
            <v>44.18</v>
          </cell>
          <cell r="F6751">
            <v>0</v>
          </cell>
          <cell r="G6751">
            <v>48.16</v>
          </cell>
          <cell r="H6751">
            <v>0</v>
          </cell>
        </row>
        <row r="6752">
          <cell r="B6752" t="str">
            <v>Instalación caballetes</v>
          </cell>
          <cell r="C6752">
            <v>0.09</v>
          </cell>
          <cell r="D6752" t="str">
            <v>UND</v>
          </cell>
          <cell r="E6752">
            <v>57.43</v>
          </cell>
          <cell r="F6752">
            <v>0</v>
          </cell>
          <cell r="G6752">
            <v>5.17</v>
          </cell>
          <cell r="H6752">
            <v>0</v>
          </cell>
        </row>
        <row r="6753">
          <cell r="B6753" t="str">
            <v>Total/UND</v>
          </cell>
          <cell r="G6753">
            <v>1461.3000000000002</v>
          </cell>
          <cell r="H6753">
            <v>163.29999999999998</v>
          </cell>
          <cell r="I6753">
            <v>1624.6000000000001</v>
          </cell>
        </row>
        <row r="6755">
          <cell r="A6755">
            <v>124.05</v>
          </cell>
          <cell r="B6755" t="str">
            <v>TECHO EN ZINC ACANALADO CAL. 29 Y MADERA PINO TRATADO AMER.</v>
          </cell>
          <cell r="C6755">
            <v>1</v>
          </cell>
          <cell r="D6755" t="str">
            <v>M2</v>
          </cell>
          <cell r="G6755">
            <v>1488.2000000000003</v>
          </cell>
          <cell r="H6755">
            <v>168.14</v>
          </cell>
          <cell r="I6755">
            <v>1656.3400000000001</v>
          </cell>
        </row>
        <row r="6756">
          <cell r="B6756" t="str">
            <v>Zinc acanalado caliblre 34 y madera pino americano tratado</v>
          </cell>
        </row>
        <row r="6757">
          <cell r="B6757" t="str">
            <v>Volumen Análisis</v>
          </cell>
          <cell r="C6757">
            <v>1</v>
          </cell>
          <cell r="D6757" t="str">
            <v>M2</v>
          </cell>
        </row>
        <row r="6758">
          <cell r="B6758" t="str">
            <v>Materiales y Equipos</v>
          </cell>
        </row>
        <row r="6759">
          <cell r="B6759" t="str">
            <v>Madera bruta pino americano tratado</v>
          </cell>
          <cell r="C6759">
            <v>8.7200000000000006</v>
          </cell>
          <cell r="D6759" t="str">
            <v>PT</v>
          </cell>
          <cell r="E6759">
            <v>64.41</v>
          </cell>
          <cell r="F6759">
            <v>11.593799999999998</v>
          </cell>
          <cell r="G6759">
            <v>561.66</v>
          </cell>
          <cell r="H6759">
            <v>101.1</v>
          </cell>
        </row>
        <row r="6760">
          <cell r="B6760" t="str">
            <v>Zinc acanalado calibre 29 - Plancha 6 x 3 pies</v>
          </cell>
          <cell r="C6760">
            <v>1.0900000000000001</v>
          </cell>
          <cell r="D6760" t="str">
            <v>UND</v>
          </cell>
          <cell r="E6760">
            <v>296.61</v>
          </cell>
          <cell r="F6760">
            <v>53.389800000000001</v>
          </cell>
          <cell r="G6760">
            <v>323.3</v>
          </cell>
          <cell r="H6760">
            <v>58.19</v>
          </cell>
        </row>
        <row r="6761">
          <cell r="B6761" t="str">
            <v>Caballeta zinc calibre 29 - 6 pies</v>
          </cell>
          <cell r="C6761">
            <v>0.09</v>
          </cell>
          <cell r="D6761" t="str">
            <v>UND</v>
          </cell>
          <cell r="E6761">
            <v>169.49</v>
          </cell>
          <cell r="F6761">
            <v>30.508200000000002</v>
          </cell>
          <cell r="G6761">
            <v>15.25</v>
          </cell>
          <cell r="H6761">
            <v>2.75</v>
          </cell>
        </row>
        <row r="6762">
          <cell r="B6762" t="str">
            <v>Clavos corriente</v>
          </cell>
          <cell r="C6762">
            <v>0.54</v>
          </cell>
          <cell r="D6762" t="str">
            <v>LB</v>
          </cell>
          <cell r="E6762">
            <v>38.14</v>
          </cell>
          <cell r="F6762">
            <v>6.8651999999999997</v>
          </cell>
          <cell r="G6762">
            <v>20.6</v>
          </cell>
          <cell r="H6762">
            <v>3.71</v>
          </cell>
        </row>
        <row r="6763">
          <cell r="B6763" t="str">
            <v>Clavos de zinc</v>
          </cell>
          <cell r="C6763">
            <v>0.27</v>
          </cell>
          <cell r="D6763" t="str">
            <v>LB</v>
          </cell>
          <cell r="E6763">
            <v>49.15</v>
          </cell>
          <cell r="F6763">
            <v>8.8469999999999995</v>
          </cell>
          <cell r="G6763">
            <v>13.27</v>
          </cell>
          <cell r="H6763">
            <v>2.39</v>
          </cell>
        </row>
        <row r="6764">
          <cell r="B6764" t="str">
            <v xml:space="preserve">Mano de obra  </v>
          </cell>
        </row>
        <row r="6765">
          <cell r="B6765" t="str">
            <v>Confección estructura soporte madera</v>
          </cell>
          <cell r="C6765">
            <v>8.7200000000000006</v>
          </cell>
          <cell r="D6765" t="str">
            <v>PT</v>
          </cell>
          <cell r="E6765">
            <v>57.43</v>
          </cell>
          <cell r="F6765">
            <v>0</v>
          </cell>
          <cell r="G6765">
            <v>500.79</v>
          </cell>
          <cell r="H6765">
            <v>0</v>
          </cell>
        </row>
        <row r="6766">
          <cell r="B6766" t="str">
            <v>Instalación planchas de zinc sin enlatado</v>
          </cell>
          <cell r="C6766">
            <v>1.0900000000000001</v>
          </cell>
          <cell r="D6766" t="str">
            <v>UND</v>
          </cell>
          <cell r="E6766">
            <v>44.18</v>
          </cell>
          <cell r="F6766">
            <v>0</v>
          </cell>
          <cell r="G6766">
            <v>48.16</v>
          </cell>
          <cell r="H6766">
            <v>0</v>
          </cell>
        </row>
        <row r="6767">
          <cell r="B6767" t="str">
            <v>Instalación caballetes</v>
          </cell>
          <cell r="C6767">
            <v>0.09</v>
          </cell>
          <cell r="D6767" t="str">
            <v>UND</v>
          </cell>
          <cell r="E6767">
            <v>57.43</v>
          </cell>
          <cell r="F6767">
            <v>0</v>
          </cell>
          <cell r="G6767">
            <v>5.17</v>
          </cell>
          <cell r="H6767">
            <v>0</v>
          </cell>
        </row>
        <row r="6768">
          <cell r="B6768" t="str">
            <v>Total/UND</v>
          </cell>
          <cell r="G6768">
            <v>1488.2000000000003</v>
          </cell>
          <cell r="H6768">
            <v>168.14</v>
          </cell>
          <cell r="I6768">
            <v>1656.3400000000001</v>
          </cell>
        </row>
        <row r="6770">
          <cell r="A6770">
            <v>125</v>
          </cell>
          <cell r="B6770" t="str">
            <v>MALLA CICLONICA</v>
          </cell>
        </row>
        <row r="6771">
          <cell r="A6771">
            <v>125.01</v>
          </cell>
          <cell r="B6771" t="str">
            <v>MALLA CICLONICA 6 PIES</v>
          </cell>
          <cell r="C6771">
            <v>1</v>
          </cell>
          <cell r="D6771" t="str">
            <v>ML</v>
          </cell>
          <cell r="G6771">
            <v>1310.5223999999998</v>
          </cell>
          <cell r="H6771">
            <v>167.15719999999999</v>
          </cell>
          <cell r="I6771">
            <v>1477.6795999999999</v>
          </cell>
        </row>
        <row r="6772">
          <cell r="B6772" t="str">
            <v xml:space="preserve">Malla ciclónica de 6 pies de altura </v>
          </cell>
        </row>
        <row r="6773">
          <cell r="B6773" t="str">
            <v>Volumen Análisis</v>
          </cell>
          <cell r="C6773">
            <v>25</v>
          </cell>
          <cell r="D6773" t="str">
            <v>ML</v>
          </cell>
        </row>
        <row r="6774">
          <cell r="B6774" t="str">
            <v>Materiales y Equipos</v>
          </cell>
        </row>
        <row r="6775">
          <cell r="B6775" t="str">
            <v>Malla ciclónica 6 pies cal. 9 + 5% desp.</v>
          </cell>
          <cell r="C6775">
            <v>80.06</v>
          </cell>
          <cell r="D6775" t="str">
            <v>PL</v>
          </cell>
          <cell r="E6775">
            <v>111.86</v>
          </cell>
          <cell r="F6775">
            <v>20.134799999999998</v>
          </cell>
          <cell r="G6775">
            <v>8955.51</v>
          </cell>
          <cell r="H6775">
            <v>1611.99</v>
          </cell>
        </row>
        <row r="6776">
          <cell r="B6776" t="str">
            <v>Tubo Hierro Galvanizado Ligero 1-1/2" x 15pies</v>
          </cell>
          <cell r="C6776">
            <v>5</v>
          </cell>
          <cell r="D6776" t="str">
            <v>UND</v>
          </cell>
          <cell r="E6776">
            <v>576.86</v>
          </cell>
          <cell r="F6776">
            <v>103.8348</v>
          </cell>
          <cell r="G6776">
            <v>2884.3</v>
          </cell>
          <cell r="H6776">
            <v>519.16999999999996</v>
          </cell>
        </row>
        <row r="6777">
          <cell r="B6777" t="str">
            <v>Tubo Hierro Galvanizado Ligero 1-1/4" x 20pies</v>
          </cell>
          <cell r="C6777">
            <v>5</v>
          </cell>
          <cell r="D6777" t="str">
            <v>UND</v>
          </cell>
          <cell r="E6777">
            <v>601.17999999999995</v>
          </cell>
          <cell r="F6777">
            <v>108.21239999999999</v>
          </cell>
          <cell r="G6777">
            <v>3005.9</v>
          </cell>
          <cell r="H6777">
            <v>541.05999999999995</v>
          </cell>
        </row>
        <row r="6778">
          <cell r="B6778" t="str">
            <v>Copa en H.G. 1/2"</v>
          </cell>
          <cell r="C6778">
            <v>2</v>
          </cell>
          <cell r="D6778" t="str">
            <v>UND</v>
          </cell>
          <cell r="E6778">
            <v>30.32</v>
          </cell>
          <cell r="F6778">
            <v>5.4576000000000002</v>
          </cell>
          <cell r="G6778">
            <v>60.64</v>
          </cell>
          <cell r="H6778">
            <v>10.92</v>
          </cell>
        </row>
        <row r="6779">
          <cell r="B6779" t="str">
            <v>Abrazaderas de 1-1/2"</v>
          </cell>
          <cell r="C6779">
            <v>10</v>
          </cell>
          <cell r="D6779" t="str">
            <v>UND</v>
          </cell>
          <cell r="E6779">
            <v>13.99</v>
          </cell>
          <cell r="F6779">
            <v>2.5181999999999998</v>
          </cell>
          <cell r="G6779">
            <v>139.9</v>
          </cell>
          <cell r="H6779">
            <v>25.18</v>
          </cell>
        </row>
        <row r="6780">
          <cell r="B6780" t="str">
            <v>Alambre galvanizado no. 14</v>
          </cell>
          <cell r="C6780">
            <v>12.009</v>
          </cell>
          <cell r="D6780" t="str">
            <v>LBS</v>
          </cell>
          <cell r="E6780">
            <v>49.15</v>
          </cell>
          <cell r="F6780">
            <v>8.8469999999999995</v>
          </cell>
          <cell r="G6780">
            <v>590.24</v>
          </cell>
          <cell r="H6780">
            <v>106.24</v>
          </cell>
        </row>
        <row r="6781">
          <cell r="B6781" t="str">
            <v>Zabaleta doble</v>
          </cell>
          <cell r="C6781">
            <v>50</v>
          </cell>
          <cell r="D6781" t="str">
            <v>ML</v>
          </cell>
          <cell r="E6781">
            <v>147.19</v>
          </cell>
          <cell r="F6781">
            <v>26.494199999999999</v>
          </cell>
          <cell r="G6781">
            <v>7359.5</v>
          </cell>
          <cell r="H6781">
            <v>1324.71</v>
          </cell>
        </row>
        <row r="6782">
          <cell r="B6782" t="str">
            <v>Hojas de segueta</v>
          </cell>
          <cell r="C6782">
            <v>4</v>
          </cell>
          <cell r="D6782" t="str">
            <v>UND</v>
          </cell>
          <cell r="E6782">
            <v>55.08</v>
          </cell>
          <cell r="F6782">
            <v>9.9143999999999988</v>
          </cell>
          <cell r="G6782">
            <v>220.32</v>
          </cell>
          <cell r="H6782">
            <v>39.659999999999997</v>
          </cell>
        </row>
        <row r="6783">
          <cell r="B6783" t="str">
            <v xml:space="preserve">Mano de obra  </v>
          </cell>
        </row>
        <row r="6784">
          <cell r="B6784" t="str">
            <v>Mano de obra malla ciclónica</v>
          </cell>
          <cell r="C6784">
            <v>25</v>
          </cell>
          <cell r="D6784" t="str">
            <v>ML</v>
          </cell>
          <cell r="E6784">
            <v>381.87</v>
          </cell>
          <cell r="F6784">
            <v>0</v>
          </cell>
          <cell r="G6784">
            <v>9546.75</v>
          </cell>
          <cell r="H6784">
            <v>0</v>
          </cell>
        </row>
        <row r="6785">
          <cell r="B6785" t="str">
            <v>Total/UND</v>
          </cell>
          <cell r="G6785">
            <v>32763.059999999998</v>
          </cell>
          <cell r="H6785">
            <v>4178.9299999999994</v>
          </cell>
          <cell r="I6785">
            <v>36941.99</v>
          </cell>
        </row>
        <row r="6787">
          <cell r="A6787">
            <v>125.02000000000001</v>
          </cell>
          <cell r="B6787" t="str">
            <v>MALLA CICLONICA 6 PIES CON ALAMBRE PUAS - 3 LINEAS</v>
          </cell>
          <cell r="C6787">
            <v>1</v>
          </cell>
          <cell r="D6787" t="str">
            <v>ML</v>
          </cell>
          <cell r="G6787">
            <v>1457.5023999999999</v>
          </cell>
          <cell r="H6787">
            <v>176.08519999999996</v>
          </cell>
          <cell r="I6787">
            <v>1633.5875999999998</v>
          </cell>
        </row>
        <row r="6788">
          <cell r="B6788" t="str">
            <v>Malla ciclónica 6 pies con 3 líneas alambre púas</v>
          </cell>
        </row>
        <row r="6789">
          <cell r="B6789" t="str">
            <v>Volumen Análisis</v>
          </cell>
          <cell r="C6789">
            <v>25</v>
          </cell>
          <cell r="D6789" t="str">
            <v>ML</v>
          </cell>
        </row>
        <row r="6790">
          <cell r="B6790" t="str">
            <v>Materiales y Equipos</v>
          </cell>
        </row>
        <row r="6791">
          <cell r="B6791" t="str">
            <v>Malla ciclónica 6 pies cal. 9 + 5% desp.</v>
          </cell>
          <cell r="C6791">
            <v>80.06</v>
          </cell>
          <cell r="D6791" t="str">
            <v>PL</v>
          </cell>
          <cell r="E6791">
            <v>111.86</v>
          </cell>
          <cell r="F6791">
            <v>20.134799999999998</v>
          </cell>
          <cell r="G6791">
            <v>8955.51</v>
          </cell>
          <cell r="H6791">
            <v>1611.99</v>
          </cell>
        </row>
        <row r="6792">
          <cell r="B6792" t="str">
            <v>Tubo Hierro Galvanizado Ligero 1-1/2" x 15pies</v>
          </cell>
          <cell r="C6792">
            <v>5</v>
          </cell>
          <cell r="D6792" t="str">
            <v>UND</v>
          </cell>
          <cell r="E6792">
            <v>576.86</v>
          </cell>
          <cell r="F6792">
            <v>103.8348</v>
          </cell>
          <cell r="G6792">
            <v>2884.3</v>
          </cell>
          <cell r="H6792">
            <v>519.16999999999996</v>
          </cell>
        </row>
        <row r="6793">
          <cell r="B6793" t="str">
            <v>Tubo Hierro Galvanizado Ligero 1-1/4" x 20pies</v>
          </cell>
          <cell r="C6793">
            <v>5</v>
          </cell>
          <cell r="D6793" t="str">
            <v>UND</v>
          </cell>
          <cell r="E6793">
            <v>601.17999999999995</v>
          </cell>
          <cell r="F6793">
            <v>108.21239999999999</v>
          </cell>
          <cell r="G6793">
            <v>3005.9</v>
          </cell>
          <cell r="H6793">
            <v>541.05999999999995</v>
          </cell>
        </row>
        <row r="6794">
          <cell r="B6794" t="str">
            <v>Copa en H.G. 1/2"</v>
          </cell>
          <cell r="C6794">
            <v>2</v>
          </cell>
          <cell r="D6794" t="str">
            <v>UND</v>
          </cell>
          <cell r="E6794">
            <v>30.32</v>
          </cell>
          <cell r="F6794">
            <v>5.4576000000000002</v>
          </cell>
          <cell r="G6794">
            <v>60.64</v>
          </cell>
          <cell r="H6794">
            <v>10.92</v>
          </cell>
        </row>
        <row r="6795">
          <cell r="B6795" t="str">
            <v>Abrazaderas de 1-1/2"</v>
          </cell>
          <cell r="C6795">
            <v>10</v>
          </cell>
          <cell r="D6795" t="str">
            <v>UND</v>
          </cell>
          <cell r="E6795">
            <v>13.99</v>
          </cell>
          <cell r="F6795">
            <v>2.5181999999999998</v>
          </cell>
          <cell r="G6795">
            <v>139.9</v>
          </cell>
          <cell r="H6795">
            <v>25.18</v>
          </cell>
        </row>
        <row r="6796">
          <cell r="B6796" t="str">
            <v>Alambre galvanizado no. 14</v>
          </cell>
          <cell r="C6796">
            <v>12.009</v>
          </cell>
          <cell r="D6796" t="str">
            <v>LBS</v>
          </cell>
          <cell r="E6796">
            <v>49.15</v>
          </cell>
          <cell r="F6796">
            <v>8.8469999999999995</v>
          </cell>
          <cell r="G6796">
            <v>590.24</v>
          </cell>
          <cell r="H6796">
            <v>106.24</v>
          </cell>
        </row>
        <row r="6797">
          <cell r="B6797" t="str">
            <v>Palometas sencillas</v>
          </cell>
          <cell r="C6797">
            <v>10</v>
          </cell>
          <cell r="D6797" t="str">
            <v>UND</v>
          </cell>
          <cell r="E6797">
            <v>86.2</v>
          </cell>
          <cell r="F6797">
            <v>15.516</v>
          </cell>
          <cell r="G6797">
            <v>862</v>
          </cell>
          <cell r="H6797">
            <v>155.16</v>
          </cell>
        </row>
        <row r="6798">
          <cell r="B6798" t="str">
            <v>Alambre de púas - Rollo 250m</v>
          </cell>
          <cell r="C6798">
            <v>0.3</v>
          </cell>
          <cell r="D6798" t="str">
            <v>UND</v>
          </cell>
          <cell r="E6798">
            <v>1260</v>
          </cell>
          <cell r="F6798">
            <v>226.79999999999998</v>
          </cell>
          <cell r="G6798">
            <v>378</v>
          </cell>
          <cell r="H6798">
            <v>68.040000000000006</v>
          </cell>
        </row>
        <row r="6799">
          <cell r="B6799" t="str">
            <v>Zabaleta doble</v>
          </cell>
          <cell r="C6799">
            <v>50</v>
          </cell>
          <cell r="D6799" t="str">
            <v>ML</v>
          </cell>
          <cell r="E6799">
            <v>147.19</v>
          </cell>
          <cell r="F6799">
            <v>26.494199999999999</v>
          </cell>
          <cell r="G6799">
            <v>7359.5</v>
          </cell>
          <cell r="H6799">
            <v>1324.71</v>
          </cell>
        </row>
        <row r="6800">
          <cell r="B6800" t="str">
            <v>Hojas de segueta</v>
          </cell>
          <cell r="C6800">
            <v>4</v>
          </cell>
          <cell r="D6800" t="str">
            <v>UND</v>
          </cell>
          <cell r="E6800">
            <v>55.08</v>
          </cell>
          <cell r="F6800">
            <v>9.9143999999999988</v>
          </cell>
          <cell r="G6800">
            <v>220.32</v>
          </cell>
          <cell r="H6800">
            <v>39.659999999999997</v>
          </cell>
        </row>
        <row r="6801">
          <cell r="B6801" t="str">
            <v xml:space="preserve">Mano de obra  </v>
          </cell>
        </row>
        <row r="6802">
          <cell r="B6802" t="str">
            <v>Mano de obra alambre de púas</v>
          </cell>
          <cell r="C6802">
            <v>75</v>
          </cell>
          <cell r="D6802" t="str">
            <v>ML</v>
          </cell>
          <cell r="E6802">
            <v>32.46</v>
          </cell>
          <cell r="F6802">
            <v>0</v>
          </cell>
          <cell r="G6802">
            <v>2434.5</v>
          </cell>
          <cell r="H6802">
            <v>0</v>
          </cell>
        </row>
        <row r="6803">
          <cell r="B6803" t="str">
            <v>Mano de obra malla ciclónica</v>
          </cell>
          <cell r="C6803">
            <v>25</v>
          </cell>
          <cell r="D6803" t="str">
            <v>ML</v>
          </cell>
          <cell r="E6803">
            <v>381.87</v>
          </cell>
          <cell r="F6803">
            <v>0</v>
          </cell>
          <cell r="G6803">
            <v>9546.75</v>
          </cell>
          <cell r="H6803">
            <v>0</v>
          </cell>
        </row>
        <row r="6804">
          <cell r="B6804" t="str">
            <v>Total/UND</v>
          </cell>
          <cell r="G6804">
            <v>36437.56</v>
          </cell>
          <cell r="H6804">
            <v>4402.1299999999992</v>
          </cell>
          <cell r="I6804">
            <v>40839.689999999995</v>
          </cell>
        </row>
        <row r="6806">
          <cell r="A6806">
            <v>125.03000000000002</v>
          </cell>
          <cell r="B6806" t="str">
            <v>MALLA CICLONICA 6 PIES + ALAMBRE TRINCHERA</v>
          </cell>
          <cell r="C6806">
            <v>1</v>
          </cell>
          <cell r="D6806" t="str">
            <v>ML</v>
          </cell>
          <cell r="G6806">
            <v>1714.0608</v>
          </cell>
          <cell r="H6806">
            <v>204.3844</v>
          </cell>
          <cell r="I6806">
            <v>1918.4451999999999</v>
          </cell>
        </row>
        <row r="6807">
          <cell r="B6807" t="str">
            <v>Malla ciclónica 6 pies con alambre trinchera</v>
          </cell>
        </row>
        <row r="6808">
          <cell r="B6808" t="str">
            <v>Volumen Análisis</v>
          </cell>
          <cell r="C6808">
            <v>25</v>
          </cell>
          <cell r="D6808" t="str">
            <v>ML</v>
          </cell>
        </row>
        <row r="6809">
          <cell r="B6809" t="str">
            <v>Materiales y Equipos</v>
          </cell>
        </row>
        <row r="6810">
          <cell r="B6810" t="str">
            <v>Malla ciclónica 6 pies cal. 9 + 5% desp.</v>
          </cell>
          <cell r="C6810">
            <v>80.06</v>
          </cell>
          <cell r="D6810" t="str">
            <v>PL</v>
          </cell>
          <cell r="E6810">
            <v>111.86</v>
          </cell>
          <cell r="F6810">
            <v>20.134799999999998</v>
          </cell>
          <cell r="G6810">
            <v>8955.51</v>
          </cell>
          <cell r="H6810">
            <v>1611.99</v>
          </cell>
        </row>
        <row r="6811">
          <cell r="B6811" t="str">
            <v>Tubo Hierro Galvanizado Ligero 1-1/2" x 15pies</v>
          </cell>
          <cell r="C6811">
            <v>5</v>
          </cell>
          <cell r="D6811" t="str">
            <v>UND</v>
          </cell>
          <cell r="E6811">
            <v>576.86</v>
          </cell>
          <cell r="F6811">
            <v>103.8348</v>
          </cell>
          <cell r="G6811">
            <v>2884.3</v>
          </cell>
          <cell r="H6811">
            <v>519.16999999999996</v>
          </cell>
        </row>
        <row r="6812">
          <cell r="B6812" t="str">
            <v>Tubo Hierro Galvanizado Ligero 1-1/4" x 20pies</v>
          </cell>
          <cell r="C6812">
            <v>5</v>
          </cell>
          <cell r="D6812" t="str">
            <v>UND</v>
          </cell>
          <cell r="E6812">
            <v>601.17999999999995</v>
          </cell>
          <cell r="F6812">
            <v>108.21239999999999</v>
          </cell>
          <cell r="G6812">
            <v>3005.9</v>
          </cell>
          <cell r="H6812">
            <v>541.05999999999995</v>
          </cell>
        </row>
        <row r="6813">
          <cell r="B6813" t="str">
            <v>Copa en H.G. 1/2"</v>
          </cell>
          <cell r="C6813">
            <v>2</v>
          </cell>
          <cell r="D6813" t="str">
            <v>UND</v>
          </cell>
          <cell r="E6813">
            <v>30.32</v>
          </cell>
          <cell r="F6813">
            <v>5.4576000000000002</v>
          </cell>
          <cell r="G6813">
            <v>60.64</v>
          </cell>
          <cell r="H6813">
            <v>10.92</v>
          </cell>
        </row>
        <row r="6814">
          <cell r="B6814" t="str">
            <v>Abrazaderas de 1-1/2"</v>
          </cell>
          <cell r="C6814">
            <v>10</v>
          </cell>
          <cell r="D6814" t="str">
            <v>UND</v>
          </cell>
          <cell r="E6814">
            <v>13.99</v>
          </cell>
          <cell r="F6814">
            <v>2.5181999999999998</v>
          </cell>
          <cell r="G6814">
            <v>139.9</v>
          </cell>
          <cell r="H6814">
            <v>25.18</v>
          </cell>
        </row>
        <row r="6815">
          <cell r="B6815" t="str">
            <v>Alambre galvanizado no. 14</v>
          </cell>
          <cell r="C6815">
            <v>12.009</v>
          </cell>
          <cell r="D6815" t="str">
            <v>LBS</v>
          </cell>
          <cell r="E6815">
            <v>49.15</v>
          </cell>
          <cell r="F6815">
            <v>8.8469999999999995</v>
          </cell>
          <cell r="G6815">
            <v>590.24</v>
          </cell>
          <cell r="H6815">
            <v>106.24</v>
          </cell>
        </row>
        <row r="6816">
          <cell r="B6816" t="str">
            <v>Palometas dobles</v>
          </cell>
          <cell r="C6816">
            <v>10</v>
          </cell>
          <cell r="D6816" t="str">
            <v>UND</v>
          </cell>
          <cell r="E6816">
            <v>146.65</v>
          </cell>
          <cell r="F6816">
            <v>26.396999999999998</v>
          </cell>
          <cell r="G6816">
            <v>1466.5</v>
          </cell>
          <cell r="H6816">
            <v>263.97000000000003</v>
          </cell>
        </row>
        <row r="6817">
          <cell r="B6817" t="str">
            <v>Alambre de trinchera Galv. 17" - Rollo</v>
          </cell>
          <cell r="C6817">
            <v>5.55</v>
          </cell>
          <cell r="D6817" t="str">
            <v>UND</v>
          </cell>
          <cell r="E6817">
            <v>667.38</v>
          </cell>
          <cell r="F6817">
            <v>120.1284</v>
          </cell>
          <cell r="G6817">
            <v>3703.96</v>
          </cell>
          <cell r="H6817">
            <v>666.71</v>
          </cell>
        </row>
        <row r="6818">
          <cell r="B6818" t="str">
            <v>Zabaleta doble</v>
          </cell>
          <cell r="C6818">
            <v>50</v>
          </cell>
          <cell r="D6818" t="str">
            <v>ML</v>
          </cell>
          <cell r="E6818">
            <v>147.19</v>
          </cell>
          <cell r="F6818">
            <v>26.494199999999999</v>
          </cell>
          <cell r="G6818">
            <v>7359.5</v>
          </cell>
          <cell r="H6818">
            <v>1324.71</v>
          </cell>
        </row>
        <row r="6819">
          <cell r="B6819" t="str">
            <v>Hojas de segueta</v>
          </cell>
          <cell r="C6819">
            <v>4</v>
          </cell>
          <cell r="D6819" t="str">
            <v>UND</v>
          </cell>
          <cell r="E6819">
            <v>55.08</v>
          </cell>
          <cell r="F6819">
            <v>9.9143999999999988</v>
          </cell>
          <cell r="G6819">
            <v>220.32</v>
          </cell>
          <cell r="H6819">
            <v>39.659999999999997</v>
          </cell>
        </row>
        <row r="6820">
          <cell r="B6820" t="str">
            <v xml:space="preserve">Mano de obra  </v>
          </cell>
        </row>
        <row r="6821">
          <cell r="B6821" t="str">
            <v>Mano de obra alambre de trincheras</v>
          </cell>
          <cell r="C6821">
            <v>25</v>
          </cell>
          <cell r="D6821" t="str">
            <v>ML</v>
          </cell>
          <cell r="E6821">
            <v>196.72</v>
          </cell>
          <cell r="F6821">
            <v>0</v>
          </cell>
          <cell r="G6821">
            <v>4918</v>
          </cell>
          <cell r="H6821">
            <v>0</v>
          </cell>
        </row>
        <row r="6822">
          <cell r="B6822" t="str">
            <v>Mano de obra malla ciclónica</v>
          </cell>
          <cell r="C6822">
            <v>25</v>
          </cell>
          <cell r="D6822" t="str">
            <v>ML</v>
          </cell>
          <cell r="E6822">
            <v>381.87</v>
          </cell>
          <cell r="F6822">
            <v>0</v>
          </cell>
          <cell r="G6822">
            <v>9546.75</v>
          </cell>
          <cell r="H6822">
            <v>0</v>
          </cell>
        </row>
        <row r="6823">
          <cell r="B6823" t="str">
            <v>Total/UND</v>
          </cell>
          <cell r="G6823">
            <v>42851.519999999997</v>
          </cell>
          <cell r="H6823">
            <v>5109.6099999999997</v>
          </cell>
          <cell r="I6823">
            <v>47961.13</v>
          </cell>
        </row>
        <row r="6825">
          <cell r="A6825">
            <v>125.04000000000002</v>
          </cell>
          <cell r="B6825" t="str">
            <v>MALLA CICLONICA 4 PIES</v>
          </cell>
          <cell r="C6825">
            <v>1</v>
          </cell>
          <cell r="D6825" t="str">
            <v>ML</v>
          </cell>
          <cell r="G6825">
            <v>1310.5223999999998</v>
          </cell>
          <cell r="H6825">
            <v>116.84360000000001</v>
          </cell>
          <cell r="I6825">
            <v>1427.3659999999998</v>
          </cell>
        </row>
        <row r="6826">
          <cell r="B6826" t="str">
            <v xml:space="preserve">Malla ciclónica de 4 pies de altura </v>
          </cell>
        </row>
        <row r="6827">
          <cell r="B6827" t="str">
            <v>Volumen Análisis</v>
          </cell>
          <cell r="C6827">
            <v>25</v>
          </cell>
          <cell r="D6827" t="str">
            <v>ML</v>
          </cell>
        </row>
        <row r="6828">
          <cell r="B6828" t="str">
            <v>Materiales y Equipos</v>
          </cell>
        </row>
        <row r="6829">
          <cell r="A6829" t="str">
            <v>MC002</v>
          </cell>
          <cell r="B6829" t="str">
            <v>Malla ciclónica 4 pies cal. 9 + 5% desp.</v>
          </cell>
          <cell r="C6829">
            <v>80.06</v>
          </cell>
          <cell r="D6829" t="str">
            <v>PL</v>
          </cell>
          <cell r="E6829">
            <v>116.52542372881356</v>
          </cell>
          <cell r="F6829">
            <v>20.97</v>
          </cell>
          <cell r="G6829">
            <v>9329.0300000000007</v>
          </cell>
          <cell r="H6829">
            <v>1678.86</v>
          </cell>
        </row>
        <row r="6830">
          <cell r="B6830" t="str">
            <v>Tubo Hierro Galvanizado Ligero 1-1/2" x 15pies</v>
          </cell>
          <cell r="C6830">
            <v>5</v>
          </cell>
          <cell r="D6830" t="str">
            <v>UND</v>
          </cell>
          <cell r="E6830">
            <v>576.86</v>
          </cell>
          <cell r="F6830">
            <v>103.8348</v>
          </cell>
          <cell r="G6830">
            <v>2884.3</v>
          </cell>
          <cell r="H6830">
            <v>519.16999999999996</v>
          </cell>
        </row>
        <row r="6831">
          <cell r="B6831" t="str">
            <v>Tubo Hierro Galvanizado Ligero 1-1/4" x 20pies</v>
          </cell>
          <cell r="C6831">
            <v>5</v>
          </cell>
          <cell r="D6831" t="str">
            <v>UND</v>
          </cell>
          <cell r="E6831">
            <v>601.17999999999995</v>
          </cell>
          <cell r="F6831">
            <v>108.21239999999999</v>
          </cell>
          <cell r="G6831">
            <v>3005.9</v>
          </cell>
          <cell r="H6831">
            <v>541.05999999999995</v>
          </cell>
        </row>
        <row r="6832">
          <cell r="B6832" t="str">
            <v>Copa en H.G. 1/2"</v>
          </cell>
          <cell r="C6832">
            <v>2</v>
          </cell>
          <cell r="D6832" t="str">
            <v>UND</v>
          </cell>
          <cell r="E6832">
            <v>30.32</v>
          </cell>
          <cell r="F6832">
            <v>5.4576000000000002</v>
          </cell>
          <cell r="G6832">
            <v>60.64</v>
          </cell>
          <cell r="H6832">
            <v>10.92</v>
          </cell>
        </row>
        <row r="6833">
          <cell r="B6833" t="str">
            <v>Abrazaderas de 1-1/2"</v>
          </cell>
          <cell r="C6833">
            <v>10</v>
          </cell>
          <cell r="D6833" t="str">
            <v>UND</v>
          </cell>
          <cell r="E6833">
            <v>13.99</v>
          </cell>
          <cell r="F6833">
            <v>2.5181999999999998</v>
          </cell>
          <cell r="G6833">
            <v>139.9</v>
          </cell>
          <cell r="H6833">
            <v>25.18</v>
          </cell>
        </row>
        <row r="6834">
          <cell r="B6834" t="str">
            <v>Alambre galvanizado no. 14</v>
          </cell>
          <cell r="C6834">
            <v>12.009</v>
          </cell>
          <cell r="D6834" t="str">
            <v>LBS</v>
          </cell>
          <cell r="E6834">
            <v>49.15</v>
          </cell>
          <cell r="F6834">
            <v>8.8469999999999995</v>
          </cell>
          <cell r="G6834">
            <v>590.24</v>
          </cell>
          <cell r="H6834">
            <v>106.24</v>
          </cell>
        </row>
        <row r="6835">
          <cell r="B6835" t="str">
            <v>Hojas de segueta</v>
          </cell>
          <cell r="C6835">
            <v>4</v>
          </cell>
          <cell r="D6835" t="str">
            <v>UND</v>
          </cell>
          <cell r="E6835">
            <v>55.08</v>
          </cell>
          <cell r="F6835">
            <v>9.9143999999999988</v>
          </cell>
          <cell r="G6835">
            <v>220.32</v>
          </cell>
          <cell r="H6835">
            <v>39.659999999999997</v>
          </cell>
        </row>
        <row r="6836">
          <cell r="B6836" t="str">
            <v xml:space="preserve">Mano de obra  </v>
          </cell>
        </row>
        <row r="6837">
          <cell r="B6837" t="str">
            <v>Mano de obra malla ciclónica</v>
          </cell>
          <cell r="C6837">
            <v>25</v>
          </cell>
          <cell r="D6837" t="str">
            <v>ML</v>
          </cell>
          <cell r="E6837">
            <v>381.87</v>
          </cell>
          <cell r="F6837">
            <v>0</v>
          </cell>
          <cell r="G6837">
            <v>9546.75</v>
          </cell>
          <cell r="H6837">
            <v>0</v>
          </cell>
        </row>
        <row r="6838">
          <cell r="B6838" t="str">
            <v>Total/UND</v>
          </cell>
          <cell r="G6838">
            <v>32763.059999999998</v>
          </cell>
          <cell r="H6838">
            <v>2921.09</v>
          </cell>
          <cell r="I6838">
            <v>35684.15</v>
          </cell>
        </row>
        <row r="6840">
          <cell r="A6840">
            <v>125.05000000000003</v>
          </cell>
          <cell r="B6840" t="str">
            <v xml:space="preserve">TENSADO DE MALLA CICLONICA </v>
          </cell>
          <cell r="C6840">
            <v>1</v>
          </cell>
          <cell r="D6840" t="str">
            <v>ML</v>
          </cell>
          <cell r="G6840">
            <v>416.39839999999998</v>
          </cell>
          <cell r="H6840">
            <v>6.2151999999999994</v>
          </cell>
          <cell r="I6840">
            <v>422.61359999999996</v>
          </cell>
        </row>
        <row r="6841">
          <cell r="B6841" t="str">
            <v xml:space="preserve">Malla ciclónica de 4 pies de altura </v>
          </cell>
        </row>
        <row r="6842">
          <cell r="B6842" t="str">
            <v>Volumen Análisis</v>
          </cell>
          <cell r="C6842">
            <v>25</v>
          </cell>
          <cell r="D6842" t="str">
            <v>ML</v>
          </cell>
        </row>
        <row r="6843">
          <cell r="B6843" t="str">
            <v>Materiales y Equipos</v>
          </cell>
        </row>
        <row r="6844">
          <cell r="B6844" t="str">
            <v>Copa en H.G. 1/2"</v>
          </cell>
          <cell r="C6844">
            <v>2</v>
          </cell>
          <cell r="D6844" t="str">
            <v>UND</v>
          </cell>
          <cell r="E6844">
            <v>30.32</v>
          </cell>
          <cell r="F6844">
            <v>5.4576000000000002</v>
          </cell>
          <cell r="G6844">
            <v>60.64</v>
          </cell>
          <cell r="H6844">
            <v>10.92</v>
          </cell>
        </row>
        <row r="6845">
          <cell r="B6845" t="str">
            <v>Abrazaderas de 1-1/2"</v>
          </cell>
          <cell r="C6845">
            <v>10</v>
          </cell>
          <cell r="D6845" t="str">
            <v>UND</v>
          </cell>
          <cell r="E6845">
            <v>13.99</v>
          </cell>
          <cell r="F6845">
            <v>2.5181999999999998</v>
          </cell>
          <cell r="G6845">
            <v>139.9</v>
          </cell>
          <cell r="H6845">
            <v>25.18</v>
          </cell>
        </row>
        <row r="6846">
          <cell r="B6846" t="str">
            <v>Alambre galvanizado no. 14</v>
          </cell>
          <cell r="C6846">
            <v>9</v>
          </cell>
          <cell r="D6846" t="str">
            <v>LBS</v>
          </cell>
          <cell r="E6846">
            <v>49.15</v>
          </cell>
          <cell r="F6846">
            <v>8.8469999999999995</v>
          </cell>
          <cell r="G6846">
            <v>442.35</v>
          </cell>
          <cell r="H6846">
            <v>79.62</v>
          </cell>
        </row>
        <row r="6847">
          <cell r="B6847" t="str">
            <v>Hojas de segueta</v>
          </cell>
          <cell r="C6847">
            <v>4</v>
          </cell>
          <cell r="D6847" t="str">
            <v>UND</v>
          </cell>
          <cell r="E6847">
            <v>55.08</v>
          </cell>
          <cell r="F6847">
            <v>9.9143999999999988</v>
          </cell>
          <cell r="G6847">
            <v>220.32</v>
          </cell>
          <cell r="H6847">
            <v>39.659999999999997</v>
          </cell>
        </row>
        <row r="6848">
          <cell r="B6848" t="str">
            <v>Mano de obra malla ciclónica</v>
          </cell>
          <cell r="C6848">
            <v>25</v>
          </cell>
          <cell r="D6848" t="str">
            <v>ML</v>
          </cell>
          <cell r="E6848">
            <v>381.87</v>
          </cell>
          <cell r="F6848">
            <v>0</v>
          </cell>
          <cell r="G6848">
            <v>9546.75</v>
          </cell>
          <cell r="H6848">
            <v>0</v>
          </cell>
        </row>
        <row r="6849">
          <cell r="B6849" t="str">
            <v>Total/UND</v>
          </cell>
          <cell r="G6849">
            <v>10409.959999999999</v>
          </cell>
          <cell r="H6849">
            <v>155.38</v>
          </cell>
          <cell r="I6849">
            <v>10565.34</v>
          </cell>
        </row>
        <row r="6851">
          <cell r="A6851">
            <v>125.06000000000003</v>
          </cell>
          <cell r="B6851" t="str">
            <v>PUERTA EN MALLA CICLONICA 6 PIES -2.85x2.40</v>
          </cell>
          <cell r="C6851">
            <v>1</v>
          </cell>
          <cell r="D6851" t="str">
            <v>ML</v>
          </cell>
          <cell r="G6851">
            <v>1345.0807017543859</v>
          </cell>
          <cell r="H6851">
            <v>173.37894736842105</v>
          </cell>
          <cell r="I6851">
            <v>1518.4596491228069</v>
          </cell>
        </row>
        <row r="6852">
          <cell r="B6852" t="str">
            <v xml:space="preserve">Malla ciclónica de 6 pies de altura </v>
          </cell>
        </row>
        <row r="6853">
          <cell r="B6853" t="str">
            <v>Volumen Análisis</v>
          </cell>
          <cell r="C6853">
            <v>2.85</v>
          </cell>
          <cell r="D6853" t="str">
            <v>ML</v>
          </cell>
        </row>
        <row r="6854">
          <cell r="B6854" t="str">
            <v>Materiales y Equipos</v>
          </cell>
        </row>
        <row r="6855">
          <cell r="B6855" t="str">
            <v>Malla ciclónica 6 pies cal. 9 + 5% desp.</v>
          </cell>
          <cell r="C6855">
            <v>9.8175000000000008</v>
          </cell>
          <cell r="D6855" t="str">
            <v>PL</v>
          </cell>
          <cell r="E6855">
            <v>111.86</v>
          </cell>
          <cell r="F6855">
            <v>20.134799999999998</v>
          </cell>
          <cell r="G6855">
            <v>1098.19</v>
          </cell>
          <cell r="H6855">
            <v>197.67</v>
          </cell>
        </row>
        <row r="6856">
          <cell r="B6856" t="str">
            <v>Tubo Hierro Galvanizado Ligero 1-1/2" x 15pies</v>
          </cell>
          <cell r="C6856">
            <v>2</v>
          </cell>
          <cell r="D6856" t="str">
            <v>UND</v>
          </cell>
          <cell r="E6856">
            <v>576.86</v>
          </cell>
          <cell r="F6856">
            <v>103.8348</v>
          </cell>
          <cell r="G6856">
            <v>1153.72</v>
          </cell>
          <cell r="H6856">
            <v>207.67</v>
          </cell>
        </row>
        <row r="6857">
          <cell r="B6857" t="str">
            <v>Copa en H.G. 1/2"</v>
          </cell>
          <cell r="C6857">
            <v>2</v>
          </cell>
          <cell r="D6857" t="str">
            <v>UND</v>
          </cell>
          <cell r="E6857">
            <v>30.32</v>
          </cell>
          <cell r="F6857">
            <v>5.4576000000000002</v>
          </cell>
          <cell r="G6857">
            <v>60.64</v>
          </cell>
          <cell r="H6857">
            <v>10.92</v>
          </cell>
        </row>
        <row r="6858">
          <cell r="B6858" t="str">
            <v>Abrazaderas de 1-1/2"</v>
          </cell>
          <cell r="C6858">
            <v>10</v>
          </cell>
          <cell r="D6858" t="str">
            <v>UND</v>
          </cell>
          <cell r="E6858">
            <v>13.99</v>
          </cell>
          <cell r="F6858">
            <v>2.5181999999999998</v>
          </cell>
          <cell r="G6858">
            <v>139.9</v>
          </cell>
          <cell r="H6858">
            <v>25.18</v>
          </cell>
        </row>
        <row r="6859">
          <cell r="B6859" t="str">
            <v>Alambre galvanizado no. 14</v>
          </cell>
          <cell r="C6859">
            <v>1.4726250000000001</v>
          </cell>
          <cell r="D6859" t="str">
            <v>LBS</v>
          </cell>
          <cell r="E6859">
            <v>49.15</v>
          </cell>
          <cell r="F6859">
            <v>8.8469999999999995</v>
          </cell>
          <cell r="G6859">
            <v>72.38</v>
          </cell>
          <cell r="H6859">
            <v>13.03</v>
          </cell>
        </row>
        <row r="6860">
          <cell r="B6860" t="str">
            <v>Hojas de segueta</v>
          </cell>
          <cell r="C6860">
            <v>4</v>
          </cell>
          <cell r="D6860" t="str">
            <v>UND</v>
          </cell>
          <cell r="E6860">
            <v>55.08</v>
          </cell>
          <cell r="F6860">
            <v>9.9143999999999988</v>
          </cell>
          <cell r="G6860">
            <v>220.32</v>
          </cell>
          <cell r="H6860">
            <v>39.659999999999997</v>
          </cell>
        </row>
        <row r="6861">
          <cell r="B6861" t="str">
            <v xml:space="preserve">Mano de obra  </v>
          </cell>
        </row>
        <row r="6862">
          <cell r="B6862" t="str">
            <v>Mano de obra malla ciclónica</v>
          </cell>
          <cell r="C6862">
            <v>2.85</v>
          </cell>
          <cell r="D6862" t="str">
            <v>ML</v>
          </cell>
          <cell r="E6862">
            <v>381.87</v>
          </cell>
          <cell r="F6862">
            <v>0</v>
          </cell>
          <cell r="G6862">
            <v>1088.33</v>
          </cell>
          <cell r="H6862">
            <v>0</v>
          </cell>
        </row>
        <row r="6863">
          <cell r="B6863" t="str">
            <v>Total/UND</v>
          </cell>
          <cell r="G6863">
            <v>3833.48</v>
          </cell>
          <cell r="H6863">
            <v>494.13</v>
          </cell>
          <cell r="I6863">
            <v>4327.6099999999997</v>
          </cell>
        </row>
        <row r="6866">
          <cell r="A6866">
            <v>126</v>
          </cell>
          <cell r="B6866" t="str">
            <v>MURO DE GAVIONES</v>
          </cell>
        </row>
        <row r="6867">
          <cell r="A6867">
            <v>126.01</v>
          </cell>
          <cell r="B6867" t="str">
            <v>MURO DE GAVIONES</v>
          </cell>
          <cell r="C6867">
            <v>1</v>
          </cell>
          <cell r="D6867" t="str">
            <v>M3</v>
          </cell>
          <cell r="G6867">
            <v>3629.590555555556</v>
          </cell>
          <cell r="H6867">
            <v>413.49055555555555</v>
          </cell>
          <cell r="I6867">
            <v>4043.0811111111116</v>
          </cell>
        </row>
        <row r="6868">
          <cell r="B6868" t="str">
            <v>Muro de gaviones</v>
          </cell>
        </row>
        <row r="6869">
          <cell r="B6869" t="str">
            <v>Volumen Análisis</v>
          </cell>
          <cell r="C6869">
            <v>18</v>
          </cell>
          <cell r="D6869" t="str">
            <v>M3</v>
          </cell>
        </row>
        <row r="6870">
          <cell r="B6870" t="str">
            <v>Materiales y Equipos</v>
          </cell>
        </row>
        <row r="6871">
          <cell r="B6871" t="str">
            <v>Rollo para muro de gaviones 2x50m 2.4mm</v>
          </cell>
          <cell r="C6871">
            <v>1</v>
          </cell>
          <cell r="D6871" t="str">
            <v>UND</v>
          </cell>
          <cell r="E6871">
            <v>23469.39</v>
          </cell>
          <cell r="F6871">
            <v>4224.4902000000002</v>
          </cell>
          <cell r="G6871">
            <v>23469.39</v>
          </cell>
          <cell r="H6871">
            <v>4224.49</v>
          </cell>
        </row>
        <row r="6872">
          <cell r="B6872" t="str">
            <v>Alambre galvanizado No. 14</v>
          </cell>
          <cell r="C6872">
            <v>14.5</v>
          </cell>
          <cell r="D6872" t="str">
            <v>LBS</v>
          </cell>
          <cell r="E6872">
            <v>49.15</v>
          </cell>
          <cell r="F6872">
            <v>8.8469999999999995</v>
          </cell>
          <cell r="G6872">
            <v>712.68</v>
          </cell>
          <cell r="H6872">
            <v>128.28</v>
          </cell>
        </row>
        <row r="6873">
          <cell r="B6873" t="str">
            <v>Madera pino bruto 1" x 4"</v>
          </cell>
          <cell r="C6873">
            <v>0.05</v>
          </cell>
          <cell r="D6873" t="str">
            <v>PT</v>
          </cell>
          <cell r="E6873">
            <v>59.32</v>
          </cell>
          <cell r="F6873">
            <v>10.6776</v>
          </cell>
          <cell r="G6873">
            <v>2.97</v>
          </cell>
          <cell r="H6873">
            <v>0.53</v>
          </cell>
        </row>
        <row r="6874">
          <cell r="B6874" t="str">
            <v>Clavos dulce 2"</v>
          </cell>
          <cell r="C6874">
            <v>0.08</v>
          </cell>
          <cell r="D6874" t="str">
            <v>LBS</v>
          </cell>
          <cell r="E6874">
            <v>38.14</v>
          </cell>
          <cell r="F6874">
            <v>6.8651999999999997</v>
          </cell>
          <cell r="G6874">
            <v>3.05</v>
          </cell>
          <cell r="H6874">
            <v>0.55000000000000004</v>
          </cell>
        </row>
        <row r="6875">
          <cell r="B6875" t="str">
            <v>Piedra para gaviones</v>
          </cell>
          <cell r="C6875">
            <v>22.5</v>
          </cell>
          <cell r="D6875" t="str">
            <v>M3E</v>
          </cell>
          <cell r="E6875">
            <v>762.71</v>
          </cell>
          <cell r="F6875">
            <v>137.2878</v>
          </cell>
          <cell r="G6875">
            <v>17160.98</v>
          </cell>
          <cell r="H6875">
            <v>3088.98</v>
          </cell>
        </row>
        <row r="6876">
          <cell r="B6876" t="str">
            <v>Tranporte piedra gaviones (arranque)</v>
          </cell>
          <cell r="C6876">
            <v>22.5</v>
          </cell>
          <cell r="D6876" t="str">
            <v>M3E</v>
          </cell>
          <cell r="E6876">
            <v>110</v>
          </cell>
          <cell r="F6876">
            <v>0</v>
          </cell>
          <cell r="G6876">
            <v>2475</v>
          </cell>
          <cell r="H6876">
            <v>0</v>
          </cell>
        </row>
        <row r="6877">
          <cell r="B6877" t="str">
            <v>Tranporte piedra gaviones (20 kms)</v>
          </cell>
          <cell r="C6877">
            <v>450</v>
          </cell>
          <cell r="D6877" t="str">
            <v>M3*KM</v>
          </cell>
          <cell r="E6877">
            <v>18</v>
          </cell>
          <cell r="F6877">
            <v>0</v>
          </cell>
          <cell r="G6877">
            <v>8100</v>
          </cell>
          <cell r="H6877">
            <v>0</v>
          </cell>
        </row>
        <row r="6878">
          <cell r="B6878" t="str">
            <v xml:space="preserve">Mano de obra  </v>
          </cell>
        </row>
        <row r="6879">
          <cell r="B6879" t="str">
            <v>Mano de obra cajas malla gaviones</v>
          </cell>
          <cell r="C6879">
            <v>18</v>
          </cell>
          <cell r="D6879" t="str">
            <v>M3</v>
          </cell>
          <cell r="E6879">
            <v>532.09</v>
          </cell>
          <cell r="F6879">
            <v>0</v>
          </cell>
          <cell r="G6879">
            <v>9577.6200000000008</v>
          </cell>
          <cell r="H6879">
            <v>0</v>
          </cell>
        </row>
        <row r="6880">
          <cell r="B6880" t="str">
            <v>Mano de obra llenado cajas con piedras</v>
          </cell>
          <cell r="C6880">
            <v>18</v>
          </cell>
          <cell r="D6880" t="str">
            <v>M3</v>
          </cell>
          <cell r="E6880">
            <v>212.83</v>
          </cell>
          <cell r="F6880">
            <v>0</v>
          </cell>
          <cell r="G6880">
            <v>3830.94</v>
          </cell>
          <cell r="H6880">
            <v>0</v>
          </cell>
        </row>
        <row r="6881">
          <cell r="B6881" t="str">
            <v>Total/UND</v>
          </cell>
          <cell r="G6881">
            <v>65332.630000000005</v>
          </cell>
          <cell r="H6881">
            <v>7442.83</v>
          </cell>
          <cell r="I6881">
            <v>72775.460000000006</v>
          </cell>
        </row>
        <row r="6883">
          <cell r="A6883">
            <v>127</v>
          </cell>
          <cell r="B6883" t="str">
            <v>HERRERIA</v>
          </cell>
        </row>
        <row r="6884">
          <cell r="A6884">
            <v>127.01</v>
          </cell>
          <cell r="B6884" t="str">
            <v>PROTECTORES DE VENTANAS BARRAS 1/2"</v>
          </cell>
          <cell r="C6884">
            <v>1</v>
          </cell>
          <cell r="D6884" t="str">
            <v>P2</v>
          </cell>
          <cell r="G6884">
            <v>152.80303030303028</v>
          </cell>
          <cell r="H6884">
            <v>10.039464411557436</v>
          </cell>
          <cell r="I6884">
            <v>162.84249471458773</v>
          </cell>
        </row>
        <row r="6885">
          <cell r="B6885" t="str">
            <v>Protectores de ventanas en hierro negro en barras 1/2"</v>
          </cell>
        </row>
        <row r="6886">
          <cell r="B6886" t="str">
            <v>Volumen Análisis</v>
          </cell>
          <cell r="C6886">
            <v>141.9</v>
          </cell>
          <cell r="D6886" t="str">
            <v>P2</v>
          </cell>
        </row>
        <row r="6887">
          <cell r="B6887" t="str">
            <v>Materiales y Equipos</v>
          </cell>
        </row>
        <row r="6888">
          <cell r="A6888" t="str">
            <v>METAL001</v>
          </cell>
          <cell r="B6888" t="str">
            <v>Barras hierro negro 1/2" x 20 pies</v>
          </cell>
          <cell r="C6888">
            <v>10</v>
          </cell>
          <cell r="D6888" t="str">
            <v>UND</v>
          </cell>
          <cell r="E6888">
            <v>582.62711864406788</v>
          </cell>
          <cell r="F6888">
            <v>104.87288135593221</v>
          </cell>
          <cell r="G6888">
            <v>5826.27</v>
          </cell>
          <cell r="H6888">
            <v>1048.73</v>
          </cell>
        </row>
        <row r="6889">
          <cell r="A6889" t="str">
            <v>METAL028</v>
          </cell>
          <cell r="B6889" t="str">
            <v>Soldadura universal 5/32"</v>
          </cell>
          <cell r="C6889">
            <v>5</v>
          </cell>
          <cell r="D6889" t="str">
            <v>LBS</v>
          </cell>
          <cell r="E6889">
            <v>72.711864406779668</v>
          </cell>
          <cell r="F6889">
            <v>13.08813559322034</v>
          </cell>
          <cell r="G6889">
            <v>363.56</v>
          </cell>
          <cell r="H6889">
            <v>65.44</v>
          </cell>
        </row>
        <row r="6890">
          <cell r="A6890" t="str">
            <v>PTRA023</v>
          </cell>
          <cell r="B6890" t="str">
            <v>Pintura Anticorrosivo color negro</v>
          </cell>
          <cell r="C6890">
            <v>0.25</v>
          </cell>
          <cell r="D6890" t="str">
            <v>GL</v>
          </cell>
          <cell r="E6890">
            <v>755.08474576271192</v>
          </cell>
          <cell r="F6890">
            <v>135.91525423728814</v>
          </cell>
          <cell r="G6890">
            <v>188.77</v>
          </cell>
          <cell r="H6890">
            <v>33.979999999999997</v>
          </cell>
        </row>
        <row r="6891">
          <cell r="A6891" t="str">
            <v>PTRA030</v>
          </cell>
          <cell r="B6891" t="str">
            <v>Thinner</v>
          </cell>
          <cell r="C6891">
            <v>0.25</v>
          </cell>
          <cell r="D6891" t="str">
            <v>GL</v>
          </cell>
          <cell r="E6891">
            <v>410.16949152542372</v>
          </cell>
          <cell r="F6891">
            <v>73.830508474576263</v>
          </cell>
          <cell r="G6891">
            <v>102.54</v>
          </cell>
          <cell r="H6891">
            <v>18.46</v>
          </cell>
        </row>
        <row r="6892">
          <cell r="A6892" t="str">
            <v>METAL026</v>
          </cell>
          <cell r="B6892" t="str">
            <v>Discos de corte fino 7"</v>
          </cell>
          <cell r="C6892">
            <v>7.5</v>
          </cell>
          <cell r="D6892" t="str">
            <v>UND</v>
          </cell>
          <cell r="E6892">
            <v>191.10169491525426</v>
          </cell>
          <cell r="F6892">
            <v>34.398305084745765</v>
          </cell>
          <cell r="G6892">
            <v>1433.26</v>
          </cell>
          <cell r="H6892">
            <v>257.99</v>
          </cell>
        </row>
        <row r="6893">
          <cell r="B6893" t="str">
            <v xml:space="preserve">Trasnporte a obra </v>
          </cell>
          <cell r="C6893">
            <v>1</v>
          </cell>
          <cell r="D6893" t="str">
            <v>UND</v>
          </cell>
          <cell r="E6893">
            <v>1500</v>
          </cell>
          <cell r="F6893">
            <v>0</v>
          </cell>
          <cell r="G6893">
            <v>1500</v>
          </cell>
          <cell r="H6893">
            <v>0</v>
          </cell>
        </row>
        <row r="6894">
          <cell r="B6894" t="str">
            <v xml:space="preserve">Mano de obra  </v>
          </cell>
        </row>
        <row r="6895">
          <cell r="B6895" t="str">
            <v>Mano de obra herrería</v>
          </cell>
          <cell r="C6895">
            <v>141.9</v>
          </cell>
          <cell r="D6895" t="str">
            <v>P2</v>
          </cell>
          <cell r="E6895">
            <v>75</v>
          </cell>
          <cell r="F6895">
            <v>0</v>
          </cell>
          <cell r="G6895">
            <v>10642.5</v>
          </cell>
          <cell r="H6895">
            <v>0</v>
          </cell>
        </row>
        <row r="6896">
          <cell r="B6896" t="str">
            <v>Gastos indirectos contratista herrería</v>
          </cell>
          <cell r="C6896">
            <v>0.15</v>
          </cell>
          <cell r="E6896">
            <v>10839.000000000002</v>
          </cell>
          <cell r="F6896">
            <v>0</v>
          </cell>
          <cell r="G6896">
            <v>1625.85</v>
          </cell>
          <cell r="H6896">
            <v>0</v>
          </cell>
        </row>
        <row r="6897">
          <cell r="B6897" t="str">
            <v>Total/UND</v>
          </cell>
          <cell r="G6897">
            <v>21682.75</v>
          </cell>
          <cell r="H6897">
            <v>1424.6000000000001</v>
          </cell>
          <cell r="I6897">
            <v>23107.35</v>
          </cell>
        </row>
        <row r="6899">
          <cell r="A6899">
            <v>127.02000000000001</v>
          </cell>
          <cell r="B6899" t="str">
            <v>PROTECTORES DE VENTANAS BARRAS 5/8"</v>
          </cell>
          <cell r="C6899">
            <v>1</v>
          </cell>
          <cell r="D6899" t="str">
            <v>P2</v>
          </cell>
          <cell r="G6899">
            <v>153.08033826638479</v>
          </cell>
          <cell r="H6899">
            <v>9.702325581395348</v>
          </cell>
          <cell r="I6899">
            <v>162.78266384778013</v>
          </cell>
        </row>
        <row r="6900">
          <cell r="B6900" t="str">
            <v>Protectores de ventanas en hierro negro en barras 5/8"</v>
          </cell>
        </row>
        <row r="6901">
          <cell r="B6901" t="str">
            <v>Volumen Análisis</v>
          </cell>
          <cell r="C6901">
            <v>141.9</v>
          </cell>
          <cell r="D6901" t="str">
            <v>P2</v>
          </cell>
        </row>
        <row r="6902">
          <cell r="B6902" t="str">
            <v>Materiales y Equipos</v>
          </cell>
        </row>
        <row r="6903">
          <cell r="B6903" t="str">
            <v>Barras hierro negro 5/8" x 20 pies</v>
          </cell>
          <cell r="C6903">
            <v>10</v>
          </cell>
          <cell r="D6903" t="str">
            <v>UND</v>
          </cell>
          <cell r="E6903">
            <v>601.69000000000005</v>
          </cell>
          <cell r="F6903">
            <v>108.30420000000001</v>
          </cell>
          <cell r="G6903">
            <v>6016.9</v>
          </cell>
          <cell r="H6903">
            <v>1083.04</v>
          </cell>
          <cell r="I6903">
            <v>709.99420000000009</v>
          </cell>
        </row>
        <row r="6904">
          <cell r="A6904" t="str">
            <v>TCHOS003</v>
          </cell>
          <cell r="B6904" t="str">
            <v>Soldadura universal 5/32"</v>
          </cell>
          <cell r="C6904">
            <v>5</v>
          </cell>
          <cell r="D6904" t="str">
            <v>LBS</v>
          </cell>
          <cell r="E6904">
            <v>66.099999999999994</v>
          </cell>
          <cell r="F6904">
            <v>11.897999999999998</v>
          </cell>
          <cell r="G6904">
            <v>330.5</v>
          </cell>
          <cell r="H6904">
            <v>59.49</v>
          </cell>
          <cell r="I6904">
            <v>77.99799999999999</v>
          </cell>
        </row>
        <row r="6905">
          <cell r="A6905" t="str">
            <v>PTRA038</v>
          </cell>
          <cell r="B6905" t="str">
            <v>Pintura Anticorrosivo color negro</v>
          </cell>
          <cell r="C6905">
            <v>0.25</v>
          </cell>
          <cell r="D6905" t="str">
            <v>GL</v>
          </cell>
          <cell r="E6905">
            <v>570.34</v>
          </cell>
          <cell r="F6905">
            <v>102.66120000000001</v>
          </cell>
          <cell r="G6905">
            <v>142.59</v>
          </cell>
          <cell r="H6905">
            <v>25.67</v>
          </cell>
          <cell r="I6905">
            <v>673.00120000000004</v>
          </cell>
        </row>
        <row r="6906">
          <cell r="A6906" t="str">
            <v>PTRA045</v>
          </cell>
          <cell r="B6906" t="str">
            <v>Thinner</v>
          </cell>
          <cell r="C6906">
            <v>0.25</v>
          </cell>
          <cell r="D6906" t="str">
            <v>GL</v>
          </cell>
          <cell r="E6906">
            <v>312.70999999999998</v>
          </cell>
          <cell r="F6906">
            <v>56.287799999999997</v>
          </cell>
          <cell r="G6906">
            <v>78.180000000000007</v>
          </cell>
          <cell r="H6906">
            <v>14.07</v>
          </cell>
          <cell r="I6906">
            <v>368.99779999999998</v>
          </cell>
        </row>
        <row r="6907">
          <cell r="A6907" t="str">
            <v>TCHOS001</v>
          </cell>
          <cell r="B6907" t="str">
            <v>Discos de corte fino 7"</v>
          </cell>
          <cell r="C6907">
            <v>7.5</v>
          </cell>
          <cell r="D6907" t="str">
            <v>UND</v>
          </cell>
          <cell r="E6907">
            <v>144.07</v>
          </cell>
          <cell r="F6907">
            <v>25.932599999999997</v>
          </cell>
          <cell r="G6907">
            <v>1080.53</v>
          </cell>
          <cell r="H6907">
            <v>194.49</v>
          </cell>
          <cell r="I6907">
            <v>170.0026</v>
          </cell>
        </row>
        <row r="6908">
          <cell r="B6908" t="str">
            <v xml:space="preserve">Trasnporte a obra </v>
          </cell>
          <cell r="C6908">
            <v>1</v>
          </cell>
          <cell r="D6908" t="str">
            <v>UND</v>
          </cell>
          <cell r="E6908">
            <v>1500</v>
          </cell>
          <cell r="F6908">
            <v>0</v>
          </cell>
          <cell r="G6908">
            <v>1500</v>
          </cell>
          <cell r="H6908">
            <v>0</v>
          </cell>
          <cell r="I6908">
            <v>1500</v>
          </cell>
        </row>
        <row r="6909">
          <cell r="B6909" t="str">
            <v xml:space="preserve">Mano de obra  </v>
          </cell>
        </row>
        <row r="6910">
          <cell r="B6910" t="str">
            <v>Mano de obra herrería</v>
          </cell>
          <cell r="C6910">
            <v>141.9</v>
          </cell>
          <cell r="D6910" t="str">
            <v>P2</v>
          </cell>
          <cell r="E6910">
            <v>75</v>
          </cell>
          <cell r="F6910">
            <v>0</v>
          </cell>
          <cell r="G6910">
            <v>10642.5</v>
          </cell>
          <cell r="H6910">
            <v>0</v>
          </cell>
        </row>
        <row r="6911">
          <cell r="B6911" t="str">
            <v>Gastos indirectos contratista herrería</v>
          </cell>
          <cell r="C6911">
            <v>15</v>
          </cell>
          <cell r="D6911" t="str">
            <v>%</v>
          </cell>
          <cell r="E6911">
            <v>3175.19</v>
          </cell>
          <cell r="F6911">
            <v>0</v>
          </cell>
          <cell r="G6911">
            <v>1930.9</v>
          </cell>
          <cell r="H6911">
            <v>0</v>
          </cell>
        </row>
        <row r="6912">
          <cell r="B6912" t="str">
            <v>Total/UND</v>
          </cell>
          <cell r="G6912">
            <v>21722.100000000002</v>
          </cell>
          <cell r="H6912">
            <v>1376.76</v>
          </cell>
          <cell r="I6912">
            <v>23098.86</v>
          </cell>
        </row>
        <row r="6914">
          <cell r="A6914">
            <v>127.03000000000002</v>
          </cell>
          <cell r="B6914" t="str">
            <v>PORTÓN DE TOLA</v>
          </cell>
          <cell r="C6914">
            <v>1</v>
          </cell>
          <cell r="D6914" t="str">
            <v>P2</v>
          </cell>
          <cell r="G6914">
            <v>620.09225494779491</v>
          </cell>
          <cell r="H6914">
            <v>52.866916004363411</v>
          </cell>
          <cell r="I6914">
            <v>672.95917095215827</v>
          </cell>
        </row>
        <row r="6915">
          <cell r="B6915" t="str">
            <v>Volumen Análisis</v>
          </cell>
          <cell r="C6915">
            <v>64.17</v>
          </cell>
          <cell r="D6915" t="str">
            <v>P2</v>
          </cell>
        </row>
        <row r="6916">
          <cell r="B6916" t="str">
            <v>Materiales y Equipos</v>
          </cell>
        </row>
        <row r="6917">
          <cell r="A6917" t="str">
            <v>METAL001</v>
          </cell>
          <cell r="B6917" t="str">
            <v>Barras hierro negro 1/2" x 20 pies</v>
          </cell>
          <cell r="C6917">
            <v>1.5</v>
          </cell>
          <cell r="D6917" t="str">
            <v>UND</v>
          </cell>
          <cell r="E6917">
            <v>582.62711864406788</v>
          </cell>
          <cell r="F6917">
            <v>104.87288135593221</v>
          </cell>
          <cell r="G6917">
            <v>873.94</v>
          </cell>
          <cell r="H6917">
            <v>157.31</v>
          </cell>
        </row>
        <row r="6918">
          <cell r="A6918" t="str">
            <v>METAL003</v>
          </cell>
          <cell r="B6918" t="str">
            <v>Perfil hierro negro 2"x4"x20' pies</v>
          </cell>
          <cell r="C6918">
            <v>4</v>
          </cell>
          <cell r="D6918" t="str">
            <v>UND</v>
          </cell>
          <cell r="E6918">
            <v>2074.1525423728813</v>
          </cell>
          <cell r="F6918">
            <v>373.34745762711862</v>
          </cell>
          <cell r="G6918">
            <v>8296.61</v>
          </cell>
          <cell r="H6918">
            <v>1493.39</v>
          </cell>
        </row>
        <row r="6919">
          <cell r="A6919" t="str">
            <v>METAL024</v>
          </cell>
          <cell r="B6919" t="str">
            <v>Tola hierro negro 4"x8"x1/16" A36</v>
          </cell>
          <cell r="C6919">
            <v>2.2000000000000002</v>
          </cell>
          <cell r="D6919" t="str">
            <v>UND</v>
          </cell>
          <cell r="E6919">
            <v>2628.8135593220341</v>
          </cell>
          <cell r="F6919">
            <v>473.18644067796612</v>
          </cell>
          <cell r="G6919">
            <v>5783.39</v>
          </cell>
          <cell r="H6919">
            <v>1041.01</v>
          </cell>
        </row>
        <row r="6920">
          <cell r="B6920" t="str">
            <v>Acccesorios para cierre y bisagras</v>
          </cell>
          <cell r="C6920">
            <v>6</v>
          </cell>
          <cell r="D6920" t="str">
            <v>UND</v>
          </cell>
          <cell r="E6920">
            <v>195</v>
          </cell>
          <cell r="F6920">
            <v>35.1</v>
          </cell>
          <cell r="G6920">
            <v>1170</v>
          </cell>
          <cell r="H6920">
            <v>210.6</v>
          </cell>
        </row>
        <row r="6921">
          <cell r="A6921" t="str">
            <v>METAL028</v>
          </cell>
          <cell r="B6921" t="str">
            <v>Soldadura universal 5/32"</v>
          </cell>
          <cell r="C6921">
            <v>7</v>
          </cell>
          <cell r="D6921" t="str">
            <v>LBS</v>
          </cell>
          <cell r="E6921">
            <v>72.711864406779668</v>
          </cell>
          <cell r="F6921">
            <v>13.08813559322034</v>
          </cell>
          <cell r="G6921">
            <v>508.98</v>
          </cell>
          <cell r="H6921">
            <v>91.62</v>
          </cell>
        </row>
        <row r="6922">
          <cell r="A6922" t="str">
            <v>PTRA023</v>
          </cell>
          <cell r="B6922" t="str">
            <v>Pintura Anticorrosivo color negro</v>
          </cell>
          <cell r="C6922">
            <v>0.29818773234200746</v>
          </cell>
          <cell r="D6922" t="str">
            <v>GL</v>
          </cell>
          <cell r="E6922">
            <v>755.08474576271192</v>
          </cell>
          <cell r="F6922">
            <v>135.91525423728814</v>
          </cell>
          <cell r="G6922">
            <v>225.16</v>
          </cell>
          <cell r="H6922">
            <v>40.53</v>
          </cell>
        </row>
        <row r="6923">
          <cell r="A6923" t="str">
            <v>PTRA015</v>
          </cell>
          <cell r="B6923" t="str">
            <v>Pintura mantenimiento</v>
          </cell>
          <cell r="C6923">
            <v>0.29818773234200746</v>
          </cell>
          <cell r="D6923" t="str">
            <v>GL</v>
          </cell>
          <cell r="E6923">
            <v>1519.4915254237289</v>
          </cell>
          <cell r="F6923">
            <v>273.50847457627123</v>
          </cell>
          <cell r="G6923">
            <v>453.09</v>
          </cell>
          <cell r="H6923">
            <v>81.56</v>
          </cell>
        </row>
        <row r="6924">
          <cell r="A6924" t="str">
            <v>PTRA030</v>
          </cell>
          <cell r="B6924" t="str">
            <v>Thinner</v>
          </cell>
          <cell r="C6924">
            <v>0.25</v>
          </cell>
          <cell r="D6924" t="str">
            <v>GL</v>
          </cell>
          <cell r="E6924">
            <v>410.16949152542372</v>
          </cell>
          <cell r="F6924">
            <v>73.830508474576263</v>
          </cell>
          <cell r="G6924">
            <v>102.54</v>
          </cell>
          <cell r="H6924">
            <v>18.46</v>
          </cell>
        </row>
        <row r="6925">
          <cell r="A6925" t="str">
            <v>METAL026</v>
          </cell>
          <cell r="B6925" t="str">
            <v>Discos de corte fino 7"</v>
          </cell>
          <cell r="C6925">
            <v>7.5</v>
          </cell>
          <cell r="D6925" t="str">
            <v>UND</v>
          </cell>
          <cell r="E6925">
            <v>191.10169491525426</v>
          </cell>
          <cell r="F6925">
            <v>34.398305084745765</v>
          </cell>
          <cell r="G6925">
            <v>1433.26</v>
          </cell>
          <cell r="H6925">
            <v>257.99</v>
          </cell>
        </row>
        <row r="6926">
          <cell r="B6926" t="str">
            <v xml:space="preserve">Trasnporte a obra </v>
          </cell>
          <cell r="C6926">
            <v>1</v>
          </cell>
          <cell r="D6926" t="str">
            <v>UND</v>
          </cell>
          <cell r="E6926">
            <v>2500</v>
          </cell>
          <cell r="F6926">
            <v>0</v>
          </cell>
          <cell r="G6926">
            <v>2500</v>
          </cell>
          <cell r="H6926">
            <v>0</v>
          </cell>
        </row>
        <row r="6927">
          <cell r="B6927" t="str">
            <v xml:space="preserve">Mano de obra  </v>
          </cell>
        </row>
        <row r="6928">
          <cell r="B6928" t="str">
            <v>Mano de obra herrería</v>
          </cell>
          <cell r="C6928">
            <v>64.17</v>
          </cell>
          <cell r="D6928" t="str">
            <v>P2</v>
          </cell>
          <cell r="E6928">
            <v>229.6</v>
          </cell>
          <cell r="F6928">
            <v>0</v>
          </cell>
          <cell r="G6928">
            <v>14733.43</v>
          </cell>
          <cell r="H6928">
            <v>0</v>
          </cell>
        </row>
        <row r="6929">
          <cell r="B6929" t="str">
            <v>Gastos indirectos contratista herrería</v>
          </cell>
          <cell r="C6929">
            <v>0.15</v>
          </cell>
          <cell r="E6929">
            <v>24739.440000000002</v>
          </cell>
          <cell r="F6929">
            <v>0</v>
          </cell>
          <cell r="G6929">
            <v>3710.92</v>
          </cell>
          <cell r="H6929">
            <v>0</v>
          </cell>
        </row>
        <row r="6930">
          <cell r="B6930" t="str">
            <v>Total/UND</v>
          </cell>
          <cell r="G6930">
            <v>39791.32</v>
          </cell>
          <cell r="H6930">
            <v>3392.4700000000003</v>
          </cell>
          <cell r="I6930">
            <v>43183.79</v>
          </cell>
        </row>
        <row r="6932">
          <cell r="A6932">
            <v>127.04000000000002</v>
          </cell>
          <cell r="B6932" t="str">
            <v>PUERTA EN BARRAS CUADRADAS 1/2"</v>
          </cell>
          <cell r="C6932">
            <v>1</v>
          </cell>
          <cell r="D6932" t="str">
            <v>P2</v>
          </cell>
          <cell r="G6932">
            <v>467.94985250737466</v>
          </cell>
          <cell r="H6932">
            <v>47.894788593903641</v>
          </cell>
          <cell r="I6932">
            <v>515.84464110127828</v>
          </cell>
        </row>
        <row r="6933">
          <cell r="B6933" t="str">
            <v>Protectores de ventanas en hierro negro en barras 1/2"</v>
          </cell>
        </row>
        <row r="6934">
          <cell r="B6934" t="str">
            <v>Volumen Análisis</v>
          </cell>
          <cell r="C6934">
            <v>20.34</v>
          </cell>
          <cell r="D6934" t="str">
            <v>P2</v>
          </cell>
        </row>
        <row r="6935">
          <cell r="B6935" t="str">
            <v>Materiales y Equipos</v>
          </cell>
        </row>
        <row r="6936">
          <cell r="A6936" t="str">
            <v>METAL042</v>
          </cell>
          <cell r="B6936" t="str">
            <v>Perfil hierro negro 1-1/2"x1-1/2"x20' pies</v>
          </cell>
          <cell r="C6936">
            <v>1</v>
          </cell>
          <cell r="D6936" t="str">
            <v>UND</v>
          </cell>
          <cell r="E6936">
            <v>921.18644067796617</v>
          </cell>
          <cell r="F6936">
            <v>165.81355932203391</v>
          </cell>
          <cell r="G6936">
            <v>921.19</v>
          </cell>
          <cell r="H6936">
            <v>165.81</v>
          </cell>
        </row>
        <row r="6937">
          <cell r="A6937" t="str">
            <v>METAL001</v>
          </cell>
          <cell r="B6937" t="str">
            <v>Barras hierro negro 1/2" x 20 pies</v>
          </cell>
          <cell r="C6937">
            <v>3.5</v>
          </cell>
          <cell r="D6937" t="str">
            <v>UND</v>
          </cell>
          <cell r="E6937">
            <v>582.62711864406788</v>
          </cell>
          <cell r="F6937">
            <v>104.87288135593221</v>
          </cell>
          <cell r="G6937">
            <v>2039.19</v>
          </cell>
          <cell r="H6937">
            <v>367.06</v>
          </cell>
        </row>
        <row r="6938">
          <cell r="A6938" t="str">
            <v>METAL028</v>
          </cell>
          <cell r="B6938" t="str">
            <v>Soldadura universal 5/32"</v>
          </cell>
          <cell r="C6938">
            <v>10</v>
          </cell>
          <cell r="D6938" t="str">
            <v>LBS</v>
          </cell>
          <cell r="E6938">
            <v>72.711864406779668</v>
          </cell>
          <cell r="F6938">
            <v>13.08813559322034</v>
          </cell>
          <cell r="G6938">
            <v>727.12</v>
          </cell>
          <cell r="H6938">
            <v>130.88</v>
          </cell>
        </row>
        <row r="6939">
          <cell r="A6939" t="str">
            <v>PTRA023</v>
          </cell>
          <cell r="B6939" t="str">
            <v>Pintura Anticorrosivo color negro</v>
          </cell>
          <cell r="C6939">
            <v>0.25</v>
          </cell>
          <cell r="D6939" t="str">
            <v>GL</v>
          </cell>
          <cell r="E6939">
            <v>755.08474576271192</v>
          </cell>
          <cell r="F6939">
            <v>135.91525423728814</v>
          </cell>
          <cell r="G6939">
            <v>188.77</v>
          </cell>
          <cell r="H6939">
            <v>33.979999999999997</v>
          </cell>
        </row>
        <row r="6940">
          <cell r="A6940" t="str">
            <v>PTRA030</v>
          </cell>
          <cell r="B6940" t="str">
            <v>Thinner</v>
          </cell>
          <cell r="C6940">
            <v>0.25</v>
          </cell>
          <cell r="D6940" t="str">
            <v>GL</v>
          </cell>
          <cell r="E6940">
            <v>410.16949152542372</v>
          </cell>
          <cell r="F6940">
            <v>73.830508474576263</v>
          </cell>
          <cell r="G6940">
            <v>102.54</v>
          </cell>
          <cell r="H6940">
            <v>18.46</v>
          </cell>
        </row>
        <row r="6941">
          <cell r="A6941" t="str">
            <v>METAL026</v>
          </cell>
          <cell r="B6941" t="str">
            <v>Discos de corte fino 7"</v>
          </cell>
          <cell r="C6941">
            <v>7.5</v>
          </cell>
          <cell r="D6941" t="str">
            <v>UND</v>
          </cell>
          <cell r="E6941">
            <v>191.10169491525426</v>
          </cell>
          <cell r="F6941">
            <v>34.398305084745765</v>
          </cell>
          <cell r="G6941">
            <v>1433.26</v>
          </cell>
          <cell r="H6941">
            <v>257.99</v>
          </cell>
        </row>
        <row r="6942">
          <cell r="B6942" t="str">
            <v xml:space="preserve">Trasnporte a obra </v>
          </cell>
          <cell r="C6942">
            <v>0.12</v>
          </cell>
          <cell r="E6942">
            <v>3493.25</v>
          </cell>
          <cell r="F6942">
            <v>0</v>
          </cell>
          <cell r="G6942">
            <v>419.19</v>
          </cell>
          <cell r="H6942">
            <v>0</v>
          </cell>
        </row>
        <row r="6943">
          <cell r="B6943" t="str">
            <v>Alquiler de soldadora</v>
          </cell>
          <cell r="C6943">
            <v>0.5</v>
          </cell>
          <cell r="D6943" t="str">
            <v>DÍA</v>
          </cell>
          <cell r="E6943">
            <v>2000</v>
          </cell>
          <cell r="F6943">
            <v>0</v>
          </cell>
          <cell r="G6943">
            <v>1000</v>
          </cell>
          <cell r="H6943">
            <v>0</v>
          </cell>
        </row>
        <row r="6944">
          <cell r="B6944" t="str">
            <v xml:space="preserve">Mano de obra  </v>
          </cell>
        </row>
        <row r="6945">
          <cell r="B6945" t="str">
            <v>Mano de obra herrería</v>
          </cell>
          <cell r="C6945">
            <v>20.34</v>
          </cell>
          <cell r="D6945" t="str">
            <v>P2</v>
          </cell>
          <cell r="E6945">
            <v>85</v>
          </cell>
          <cell r="F6945">
            <v>0</v>
          </cell>
          <cell r="G6945">
            <v>1728.9</v>
          </cell>
          <cell r="H6945">
            <v>0</v>
          </cell>
        </row>
        <row r="6946">
          <cell r="B6946" t="str">
            <v>Gastos indirectos contratista herrería</v>
          </cell>
          <cell r="C6946">
            <v>0.15</v>
          </cell>
          <cell r="E6946">
            <v>6386.25</v>
          </cell>
          <cell r="F6946">
            <v>0</v>
          </cell>
          <cell r="G6946">
            <v>957.94</v>
          </cell>
          <cell r="H6946">
            <v>0</v>
          </cell>
        </row>
        <row r="6947">
          <cell r="B6947" t="str">
            <v>Total/UND</v>
          </cell>
          <cell r="G6947">
            <v>9518.1</v>
          </cell>
          <cell r="H6947">
            <v>974.18000000000006</v>
          </cell>
          <cell r="I6947">
            <v>10492.28</v>
          </cell>
        </row>
        <row r="6949">
          <cell r="A6949">
            <v>128</v>
          </cell>
          <cell r="B6949" t="str">
            <v>FORMALETAS</v>
          </cell>
        </row>
        <row r="6950">
          <cell r="A6950">
            <v>128.01</v>
          </cell>
          <cell r="B6950" t="str">
            <v>MUROS 0.10m Fc=210 KG/CM2 EN FORMALETAS ALUMINIO - TODO COSTO MALLA D2.5</v>
          </cell>
          <cell r="C6950">
            <v>1</v>
          </cell>
          <cell r="D6950" t="str">
            <v>M3</v>
          </cell>
          <cell r="G6950">
            <v>13289.720000000001</v>
          </cell>
          <cell r="H6950">
            <v>2392.14</v>
          </cell>
          <cell r="I6950">
            <v>15681.86</v>
          </cell>
        </row>
        <row r="6951">
          <cell r="B6951" t="str">
            <v>Muros 0.10m Fc=210Kg/cm2 Form. todo costo</v>
          </cell>
        </row>
        <row r="6952">
          <cell r="B6952" t="str">
            <v>Volumen Análisis</v>
          </cell>
          <cell r="C6952">
            <v>1</v>
          </cell>
          <cell r="D6952" t="str">
            <v>M3</v>
          </cell>
        </row>
        <row r="6953">
          <cell r="B6953" t="str">
            <v>Materiales y Equipos</v>
          </cell>
        </row>
        <row r="6954">
          <cell r="B6954" t="str">
            <v>Sistema Formaleta Aluminio Todo Costo</v>
          </cell>
          <cell r="C6954">
            <v>4</v>
          </cell>
          <cell r="D6954" t="str">
            <v>M2</v>
          </cell>
          <cell r="E6954">
            <v>1310</v>
          </cell>
          <cell r="F6954">
            <v>235.79999999999998</v>
          </cell>
          <cell r="G6954">
            <v>5240</v>
          </cell>
          <cell r="H6954">
            <v>943.2</v>
          </cell>
        </row>
        <row r="6955">
          <cell r="B6955" t="str">
            <v>Malla Electrosoldada D2.5 10x10mm</v>
          </cell>
          <cell r="C6955">
            <v>0.10999999999999999</v>
          </cell>
          <cell r="D6955" t="str">
            <v>ROLLO</v>
          </cell>
          <cell r="E6955">
            <v>13656.78</v>
          </cell>
          <cell r="F6955">
            <v>2458.2204000000002</v>
          </cell>
          <cell r="G6955">
            <v>1502.25</v>
          </cell>
          <cell r="H6955">
            <v>270.39999999999998</v>
          </cell>
        </row>
        <row r="6956">
          <cell r="B6956" t="str">
            <v>Alambre No. 18</v>
          </cell>
          <cell r="C6956">
            <v>1.18</v>
          </cell>
          <cell r="D6956" t="str">
            <v>LBS</v>
          </cell>
          <cell r="E6956">
            <v>49.15</v>
          </cell>
          <cell r="F6956">
            <v>8.8469999999999995</v>
          </cell>
          <cell r="G6956">
            <v>58</v>
          </cell>
          <cell r="H6956">
            <v>10.44</v>
          </cell>
        </row>
        <row r="6957">
          <cell r="B6957" t="str">
            <v>Acero 3/8" p/refuerzos huecos puertas/ventanas</v>
          </cell>
          <cell r="C6957">
            <v>0.13</v>
          </cell>
          <cell r="D6957" t="str">
            <v>QQ</v>
          </cell>
          <cell r="E6957">
            <v>2245.7600000000002</v>
          </cell>
          <cell r="F6957">
            <v>404.23680000000002</v>
          </cell>
          <cell r="G6957">
            <v>291.95</v>
          </cell>
          <cell r="H6957">
            <v>52.55</v>
          </cell>
        </row>
        <row r="6958">
          <cell r="B6958" t="str">
            <v>Hormigón Fc=210 Kg/cm2 + 10% Desp.</v>
          </cell>
          <cell r="C6958">
            <v>1.1000000000000001</v>
          </cell>
          <cell r="D6958" t="str">
            <v>M3</v>
          </cell>
          <cell r="E6958">
            <v>5634.11</v>
          </cell>
          <cell r="F6958">
            <v>1014.1397999999999</v>
          </cell>
          <cell r="G6958">
            <v>6197.52</v>
          </cell>
          <cell r="H6958">
            <v>1115.55</v>
          </cell>
        </row>
        <row r="6959">
          <cell r="B6959" t="str">
            <v>Total/UND</v>
          </cell>
          <cell r="G6959">
            <v>13289.720000000001</v>
          </cell>
          <cell r="H6959">
            <v>2392.14</v>
          </cell>
          <cell r="I6959">
            <v>15681.86</v>
          </cell>
        </row>
        <row r="6961">
          <cell r="A6961">
            <v>128.01999999999998</v>
          </cell>
          <cell r="B6961" t="str">
            <v>MUROS 0.10m Fc=210 KG/CM2 EN FORMALETAS ACERO-MADERA RENTADAS MALLA D2.5</v>
          </cell>
          <cell r="C6961">
            <v>1</v>
          </cell>
          <cell r="D6961" t="str">
            <v>M3</v>
          </cell>
          <cell r="G6961">
            <v>12365.029999999999</v>
          </cell>
          <cell r="H6961">
            <v>1730.41</v>
          </cell>
          <cell r="I6961">
            <v>14095.439999999999</v>
          </cell>
        </row>
        <row r="6962">
          <cell r="B6962" t="str">
            <v>Muros 0.10m Fc=210Kg/cm2 Formaletas rentadas</v>
          </cell>
        </row>
        <row r="6963">
          <cell r="B6963" t="str">
            <v>Volumen Análisis</v>
          </cell>
          <cell r="C6963">
            <v>1</v>
          </cell>
          <cell r="D6963" t="str">
            <v>M3</v>
          </cell>
        </row>
        <row r="6964">
          <cell r="B6964" t="str">
            <v>Materiales y Equipos</v>
          </cell>
        </row>
        <row r="6965">
          <cell r="B6965" t="str">
            <v xml:space="preserve">Alquiler Sistema Formaleta Acero-Madera </v>
          </cell>
          <cell r="C6965">
            <v>20</v>
          </cell>
          <cell r="D6965" t="str">
            <v>M2/USO</v>
          </cell>
          <cell r="E6965">
            <v>38.909999999999997</v>
          </cell>
          <cell r="F6965">
            <v>7.0037999999999991</v>
          </cell>
          <cell r="G6965">
            <v>778.2</v>
          </cell>
          <cell r="H6965">
            <v>140.08000000000001</v>
          </cell>
        </row>
        <row r="6966">
          <cell r="B6966" t="str">
            <v>Malla Electrosoldada D2.5 10x10mm</v>
          </cell>
          <cell r="C6966">
            <v>0.10999999999999999</v>
          </cell>
          <cell r="D6966" t="str">
            <v>ROLLO</v>
          </cell>
          <cell r="E6966">
            <v>13656.78</v>
          </cell>
          <cell r="F6966">
            <v>2458.2204000000002</v>
          </cell>
          <cell r="G6966">
            <v>1502.25</v>
          </cell>
          <cell r="H6966">
            <v>270.39999999999998</v>
          </cell>
        </row>
        <row r="6967">
          <cell r="B6967" t="str">
            <v>Alambre No. 18</v>
          </cell>
          <cell r="C6967">
            <v>1.18</v>
          </cell>
          <cell r="D6967" t="str">
            <v>LBS</v>
          </cell>
          <cell r="E6967">
            <v>49.15</v>
          </cell>
          <cell r="F6967">
            <v>8.8469999999999995</v>
          </cell>
          <cell r="G6967">
            <v>58</v>
          </cell>
          <cell r="H6967">
            <v>10.44</v>
          </cell>
        </row>
        <row r="6968">
          <cell r="B6968" t="str">
            <v>Acero 3/8" p/refuerzos huecos puertas/ventanas</v>
          </cell>
          <cell r="C6968">
            <v>0.13</v>
          </cell>
          <cell r="D6968" t="str">
            <v>QQ</v>
          </cell>
          <cell r="E6968">
            <v>2245.7600000000002</v>
          </cell>
          <cell r="F6968">
            <v>404.23680000000002</v>
          </cell>
          <cell r="G6968">
            <v>291.95</v>
          </cell>
          <cell r="H6968">
            <v>52.55</v>
          </cell>
        </row>
        <row r="6969">
          <cell r="B6969" t="str">
            <v>Desmoldante base aceite - Tanque 55gls</v>
          </cell>
          <cell r="C6969">
            <v>6.8999999999999999E-3</v>
          </cell>
          <cell r="D6969" t="str">
            <v>UND</v>
          </cell>
          <cell r="E6969">
            <v>10500</v>
          </cell>
          <cell r="F6969">
            <v>1890</v>
          </cell>
          <cell r="G6969">
            <v>72.45</v>
          </cell>
          <cell r="H6969">
            <v>13.04</v>
          </cell>
        </row>
        <row r="6970">
          <cell r="B6970" t="str">
            <v>Porta corbatas - Rollos 250m</v>
          </cell>
          <cell r="C6970">
            <v>3.3999999999999996E-2</v>
          </cell>
          <cell r="D6970" t="str">
            <v>UND</v>
          </cell>
          <cell r="E6970">
            <v>2300</v>
          </cell>
          <cell r="F6970">
            <v>414</v>
          </cell>
          <cell r="G6970">
            <v>78.2</v>
          </cell>
          <cell r="H6970">
            <v>14.08</v>
          </cell>
        </row>
        <row r="6971">
          <cell r="B6971" t="str">
            <v>Soporta mallas - Separadores</v>
          </cell>
          <cell r="C6971">
            <v>15</v>
          </cell>
          <cell r="D6971" t="str">
            <v>UND</v>
          </cell>
          <cell r="E6971">
            <v>6.6</v>
          </cell>
          <cell r="F6971">
            <v>1.1879999999999999</v>
          </cell>
          <cell r="G6971">
            <v>99</v>
          </cell>
          <cell r="H6971">
            <v>17.82</v>
          </cell>
        </row>
        <row r="6972">
          <cell r="B6972" t="str">
            <v>Hormigón Fc=210 Kg/cm2 + 10% Desp.</v>
          </cell>
          <cell r="C6972">
            <v>1.1000000000000001</v>
          </cell>
          <cell r="D6972" t="str">
            <v>M3</v>
          </cell>
          <cell r="E6972">
            <v>5634.11</v>
          </cell>
          <cell r="F6972">
            <v>1014.1397999999999</v>
          </cell>
          <cell r="G6972">
            <v>6197.52</v>
          </cell>
          <cell r="H6972">
            <v>1115.55</v>
          </cell>
        </row>
        <row r="6973">
          <cell r="B6973" t="str">
            <v>Tablones 2" x 12" x 16pies en pasarelas</v>
          </cell>
          <cell r="C6973">
            <v>2.5</v>
          </cell>
          <cell r="D6973" t="str">
            <v>PT</v>
          </cell>
          <cell r="E6973">
            <v>59.32</v>
          </cell>
          <cell r="F6973">
            <v>10.6776</v>
          </cell>
          <cell r="G6973">
            <v>148.30000000000001</v>
          </cell>
          <cell r="H6973">
            <v>26.69</v>
          </cell>
        </row>
        <row r="6974">
          <cell r="B6974" t="str">
            <v>Resane en huecos corbatas y juntas pisos</v>
          </cell>
          <cell r="C6974">
            <v>2</v>
          </cell>
          <cell r="D6974" t="str">
            <v>M2</v>
          </cell>
          <cell r="E6974">
            <v>103.9</v>
          </cell>
          <cell r="F6974">
            <v>18.702000000000002</v>
          </cell>
          <cell r="G6974">
            <v>207.8</v>
          </cell>
          <cell r="H6974">
            <v>37.4</v>
          </cell>
        </row>
        <row r="6975">
          <cell r="B6975" t="str">
            <v>Transporte sistema formaletas</v>
          </cell>
          <cell r="C6975">
            <v>20</v>
          </cell>
          <cell r="D6975" t="str">
            <v>M2</v>
          </cell>
          <cell r="E6975">
            <v>8.99</v>
          </cell>
          <cell r="F6975">
            <v>1.6182000000000001</v>
          </cell>
          <cell r="G6975">
            <v>179.8</v>
          </cell>
          <cell r="H6975">
            <v>32.36</v>
          </cell>
        </row>
        <row r="6976">
          <cell r="B6976" t="str">
            <v xml:space="preserve">Mano de obra  </v>
          </cell>
        </row>
        <row r="6977">
          <cell r="B6977" t="str">
            <v>Mano de obra colocación formaletas y mallas</v>
          </cell>
          <cell r="C6977">
            <v>4</v>
          </cell>
          <cell r="D6977" t="str">
            <v>M2</v>
          </cell>
          <cell r="E6977">
            <v>667.59</v>
          </cell>
          <cell r="F6977">
            <v>0</v>
          </cell>
          <cell r="G6977">
            <v>2670.36</v>
          </cell>
          <cell r="H6977">
            <v>0</v>
          </cell>
        </row>
        <row r="6978">
          <cell r="B6978" t="str">
            <v>Mano de obra subida de formaletas y mallas</v>
          </cell>
          <cell r="C6978">
            <v>20</v>
          </cell>
          <cell r="D6978" t="str">
            <v>M2</v>
          </cell>
          <cell r="E6978">
            <v>4.0599999999999996</v>
          </cell>
          <cell r="F6978">
            <v>0</v>
          </cell>
          <cell r="G6978">
            <v>81.2</v>
          </cell>
          <cell r="H6978">
            <v>0</v>
          </cell>
        </row>
        <row r="6979">
          <cell r="B6979" t="str">
            <v>Total/UND</v>
          </cell>
          <cell r="G6979">
            <v>12365.029999999999</v>
          </cell>
          <cell r="H6979">
            <v>1730.41</v>
          </cell>
          <cell r="I6979">
            <v>14095.439999999999</v>
          </cell>
        </row>
        <row r="6981">
          <cell r="A6981">
            <v>128.02999999999997</v>
          </cell>
          <cell r="B6981" t="str">
            <v>MUROS 0.10m Fc=210 KG/CM2 EN FORMALETAS ACERO-MADERA PROPIOS MALLA D2.5</v>
          </cell>
          <cell r="C6981">
            <v>1</v>
          </cell>
          <cell r="D6981" t="str">
            <v>M3</v>
          </cell>
          <cell r="G6981">
            <v>12189.63</v>
          </cell>
          <cell r="H6981">
            <v>1698.83</v>
          </cell>
          <cell r="I6981">
            <v>13888.46</v>
          </cell>
        </row>
        <row r="6982">
          <cell r="B6982" t="str">
            <v>Muros 0.10m Fc=210Kg/cm2 Formaletas Propias</v>
          </cell>
        </row>
        <row r="6983">
          <cell r="B6983" t="str">
            <v>Volumen Análisis</v>
          </cell>
          <cell r="C6983">
            <v>1</v>
          </cell>
          <cell r="D6983" t="str">
            <v>M3</v>
          </cell>
        </row>
        <row r="6984">
          <cell r="B6984" t="str">
            <v>Materiales y Equipos</v>
          </cell>
        </row>
        <row r="6985">
          <cell r="B6985" t="str">
            <v>Sistema Formaleta Acero-Madera</v>
          </cell>
          <cell r="C6985">
            <v>20</v>
          </cell>
          <cell r="D6985" t="str">
            <v>M2/USO</v>
          </cell>
          <cell r="E6985">
            <v>30.14</v>
          </cell>
          <cell r="F6985">
            <v>5.4252000000000002</v>
          </cell>
          <cell r="G6985">
            <v>602.79999999999995</v>
          </cell>
          <cell r="H6985">
            <v>108.5</v>
          </cell>
        </row>
        <row r="6986">
          <cell r="B6986" t="str">
            <v>Malla Electrosoldada D2.5 10x10mm</v>
          </cell>
          <cell r="C6986">
            <v>0.10999999999999999</v>
          </cell>
          <cell r="D6986" t="str">
            <v>ROLLO</v>
          </cell>
          <cell r="E6986">
            <v>13656.78</v>
          </cell>
          <cell r="F6986">
            <v>2458.2204000000002</v>
          </cell>
          <cell r="G6986">
            <v>1502.25</v>
          </cell>
          <cell r="H6986">
            <v>270.39999999999998</v>
          </cell>
        </row>
        <row r="6987">
          <cell r="B6987" t="str">
            <v>Alambre No. 18</v>
          </cell>
          <cell r="C6987">
            <v>1.18</v>
          </cell>
          <cell r="D6987" t="str">
            <v>LBS</v>
          </cell>
          <cell r="E6987">
            <v>49.15</v>
          </cell>
          <cell r="F6987">
            <v>8.8469999999999995</v>
          </cell>
          <cell r="G6987">
            <v>58</v>
          </cell>
          <cell r="H6987">
            <v>10.44</v>
          </cell>
        </row>
        <row r="6988">
          <cell r="B6988" t="str">
            <v>Acero 3/8" p/refuerzos huecos puertas/ventanas</v>
          </cell>
          <cell r="C6988">
            <v>0.13</v>
          </cell>
          <cell r="D6988" t="str">
            <v>QQ</v>
          </cell>
          <cell r="E6988">
            <v>2245.7600000000002</v>
          </cell>
          <cell r="F6988">
            <v>404.23680000000002</v>
          </cell>
          <cell r="G6988">
            <v>291.95</v>
          </cell>
          <cell r="H6988">
            <v>52.55</v>
          </cell>
        </row>
        <row r="6989">
          <cell r="B6989" t="str">
            <v>Desmoldante base aceite - Tanque 55gls</v>
          </cell>
          <cell r="C6989">
            <v>6.8999999999999999E-3</v>
          </cell>
          <cell r="D6989" t="str">
            <v>UND</v>
          </cell>
          <cell r="E6989">
            <v>10500</v>
          </cell>
          <cell r="F6989">
            <v>1890</v>
          </cell>
          <cell r="G6989">
            <v>72.45</v>
          </cell>
          <cell r="H6989">
            <v>13.04</v>
          </cell>
        </row>
        <row r="6990">
          <cell r="B6990" t="str">
            <v>Porta corbatas - Rollos 250m</v>
          </cell>
          <cell r="C6990">
            <v>3.3999999999999996E-2</v>
          </cell>
          <cell r="D6990" t="str">
            <v>UND</v>
          </cell>
          <cell r="E6990">
            <v>2300</v>
          </cell>
          <cell r="F6990">
            <v>414</v>
          </cell>
          <cell r="G6990">
            <v>78.2</v>
          </cell>
          <cell r="H6990">
            <v>14.08</v>
          </cell>
        </row>
        <row r="6991">
          <cell r="B6991" t="str">
            <v>Soporta mallas - Separadores</v>
          </cell>
          <cell r="C6991">
            <v>15</v>
          </cell>
          <cell r="D6991" t="str">
            <v>UND</v>
          </cell>
          <cell r="E6991">
            <v>6.6</v>
          </cell>
          <cell r="F6991">
            <v>1.1879999999999999</v>
          </cell>
          <cell r="G6991">
            <v>99</v>
          </cell>
          <cell r="H6991">
            <v>17.82</v>
          </cell>
        </row>
        <row r="6992">
          <cell r="B6992" t="str">
            <v>Hormigón Fc=210 Kg/cm2 + 10% Desp.</v>
          </cell>
          <cell r="C6992">
            <v>1.1000000000000001</v>
          </cell>
          <cell r="D6992" t="str">
            <v>M3</v>
          </cell>
          <cell r="E6992">
            <v>5634.11</v>
          </cell>
          <cell r="F6992">
            <v>1014.1397999999999</v>
          </cell>
          <cell r="G6992">
            <v>6197.52</v>
          </cell>
          <cell r="H6992">
            <v>1115.55</v>
          </cell>
        </row>
        <row r="6993">
          <cell r="B6993" t="str">
            <v>Tablones 2" x 12" x 16pies en pasarelas</v>
          </cell>
          <cell r="C6993">
            <v>2.5</v>
          </cell>
          <cell r="D6993" t="str">
            <v>PT</v>
          </cell>
          <cell r="E6993">
            <v>59.32</v>
          </cell>
          <cell r="F6993">
            <v>10.6776</v>
          </cell>
          <cell r="G6993">
            <v>148.30000000000001</v>
          </cell>
          <cell r="H6993">
            <v>26.69</v>
          </cell>
        </row>
        <row r="6994">
          <cell r="B6994" t="str">
            <v>Resane en huecos corbatas y juntas pisos</v>
          </cell>
          <cell r="C6994">
            <v>2</v>
          </cell>
          <cell r="D6994" t="str">
            <v>M2</v>
          </cell>
          <cell r="E6994">
            <v>103.9</v>
          </cell>
          <cell r="F6994">
            <v>18.702000000000002</v>
          </cell>
          <cell r="G6994">
            <v>207.8</v>
          </cell>
          <cell r="H6994">
            <v>37.4</v>
          </cell>
        </row>
        <row r="6995">
          <cell r="B6995" t="str">
            <v>Transporte sistema formaletas</v>
          </cell>
          <cell r="C6995">
            <v>20</v>
          </cell>
          <cell r="D6995" t="str">
            <v>M2</v>
          </cell>
          <cell r="E6995">
            <v>8.99</v>
          </cell>
          <cell r="F6995">
            <v>1.6182000000000001</v>
          </cell>
          <cell r="G6995">
            <v>179.8</v>
          </cell>
          <cell r="H6995">
            <v>32.36</v>
          </cell>
        </row>
        <row r="6996">
          <cell r="B6996" t="str">
            <v xml:space="preserve">Mano de obra  </v>
          </cell>
        </row>
        <row r="6997">
          <cell r="B6997" t="str">
            <v>Mano de obra colocación formaletas y mallas</v>
          </cell>
          <cell r="C6997">
            <v>4</v>
          </cell>
          <cell r="D6997" t="str">
            <v>M2</v>
          </cell>
          <cell r="E6997">
            <v>667.59</v>
          </cell>
          <cell r="F6997">
            <v>0</v>
          </cell>
          <cell r="G6997">
            <v>2670.36</v>
          </cell>
          <cell r="H6997">
            <v>0</v>
          </cell>
        </row>
        <row r="6998">
          <cell r="B6998" t="str">
            <v>Mano de obra subida de formaletas y mallas</v>
          </cell>
          <cell r="C6998">
            <v>20</v>
          </cell>
          <cell r="D6998" t="str">
            <v>M2</v>
          </cell>
          <cell r="E6998">
            <v>4.0599999999999996</v>
          </cell>
          <cell r="F6998">
            <v>0</v>
          </cell>
          <cell r="G6998">
            <v>81.2</v>
          </cell>
          <cell r="H6998">
            <v>0</v>
          </cell>
        </row>
        <row r="6999">
          <cell r="B6999" t="str">
            <v>Total/UND</v>
          </cell>
          <cell r="G6999">
            <v>12189.63</v>
          </cell>
          <cell r="H6999">
            <v>1698.83</v>
          </cell>
          <cell r="I6999">
            <v>13888.46</v>
          </cell>
        </row>
        <row r="7001">
          <cell r="A7001">
            <v>128.03999999999996</v>
          </cell>
          <cell r="B7001" t="str">
            <v>MUROS DE 0.10m Fc=210 KG/CM2 EN FORMALETAS ALUMINIO PROPIO MALLA D2.5</v>
          </cell>
          <cell r="C7001">
            <v>1</v>
          </cell>
          <cell r="D7001" t="str">
            <v>M3</v>
          </cell>
          <cell r="G7001">
            <v>11896.55</v>
          </cell>
          <cell r="H7001">
            <v>1646.07</v>
          </cell>
          <cell r="I7001">
            <v>13542.619999999999</v>
          </cell>
        </row>
        <row r="7002">
          <cell r="B7002" t="str">
            <v>Muros 0.10m Fc=210Kg/cm2 Formaletas Propias</v>
          </cell>
        </row>
        <row r="7003">
          <cell r="B7003" t="str">
            <v>Volumen Análisis</v>
          </cell>
          <cell r="C7003">
            <v>1</v>
          </cell>
          <cell r="D7003" t="str">
            <v>M3</v>
          </cell>
        </row>
        <row r="7004">
          <cell r="B7004" t="str">
            <v>Materiales y Equipos</v>
          </cell>
        </row>
        <row r="7005">
          <cell r="B7005" t="str">
            <v>Sistema Formaleta Aluminio</v>
          </cell>
          <cell r="C7005">
            <v>20</v>
          </cell>
          <cell r="D7005" t="str">
            <v>M2/USO</v>
          </cell>
          <cell r="E7005">
            <v>15.24</v>
          </cell>
          <cell r="F7005">
            <v>2.7431999999999999</v>
          </cell>
          <cell r="G7005">
            <v>304.8</v>
          </cell>
          <cell r="H7005">
            <v>54.86</v>
          </cell>
        </row>
        <row r="7006">
          <cell r="B7006" t="str">
            <v>Malla Electrosoldada D2.5 10x10mm</v>
          </cell>
          <cell r="C7006">
            <v>0.10999999999999999</v>
          </cell>
          <cell r="D7006" t="str">
            <v>ROLLO</v>
          </cell>
          <cell r="E7006">
            <v>13656.78</v>
          </cell>
          <cell r="F7006">
            <v>2458.2204000000002</v>
          </cell>
          <cell r="G7006">
            <v>1502.25</v>
          </cell>
          <cell r="H7006">
            <v>270.39999999999998</v>
          </cell>
        </row>
        <row r="7007">
          <cell r="B7007" t="str">
            <v>Alambre No. 18</v>
          </cell>
          <cell r="C7007">
            <v>1.18</v>
          </cell>
          <cell r="D7007" t="str">
            <v>LBS</v>
          </cell>
          <cell r="E7007">
            <v>49.15</v>
          </cell>
          <cell r="F7007">
            <v>8.8469999999999995</v>
          </cell>
          <cell r="G7007">
            <v>58</v>
          </cell>
          <cell r="H7007">
            <v>10.44</v>
          </cell>
        </row>
        <row r="7008">
          <cell r="B7008" t="str">
            <v>Acero 3/8" p/refuerzos huecos puertas/ventanas</v>
          </cell>
          <cell r="C7008">
            <v>0.13</v>
          </cell>
          <cell r="D7008" t="str">
            <v>QQ</v>
          </cell>
          <cell r="E7008">
            <v>2245.7600000000002</v>
          </cell>
          <cell r="F7008">
            <v>404.23680000000002</v>
          </cell>
          <cell r="G7008">
            <v>291.95</v>
          </cell>
          <cell r="H7008">
            <v>52.55</v>
          </cell>
        </row>
        <row r="7009">
          <cell r="B7009" t="str">
            <v>Desmoldante base aceite - Tanque 55gls</v>
          </cell>
          <cell r="C7009">
            <v>6.8999999999999999E-3</v>
          </cell>
          <cell r="D7009" t="str">
            <v>UND</v>
          </cell>
          <cell r="E7009">
            <v>10500</v>
          </cell>
          <cell r="F7009">
            <v>1890</v>
          </cell>
          <cell r="G7009">
            <v>72.45</v>
          </cell>
          <cell r="H7009">
            <v>13.04</v>
          </cell>
        </row>
        <row r="7010">
          <cell r="B7010" t="str">
            <v>Porta corbatas - Rollos 550m</v>
          </cell>
          <cell r="C7010">
            <v>1.4999999999999999E-2</v>
          </cell>
          <cell r="D7010" t="str">
            <v>UND</v>
          </cell>
          <cell r="E7010">
            <v>5541</v>
          </cell>
          <cell r="F7010">
            <v>997.38</v>
          </cell>
          <cell r="G7010">
            <v>83.12</v>
          </cell>
          <cell r="H7010">
            <v>14.96</v>
          </cell>
        </row>
        <row r="7011">
          <cell r="B7011" t="str">
            <v>Soporta mallas - Separadores</v>
          </cell>
          <cell r="C7011">
            <v>15</v>
          </cell>
          <cell r="D7011" t="str">
            <v>UND</v>
          </cell>
          <cell r="E7011">
            <v>6.6</v>
          </cell>
          <cell r="F7011">
            <v>1.1879999999999999</v>
          </cell>
          <cell r="G7011">
            <v>99</v>
          </cell>
          <cell r="H7011">
            <v>17.82</v>
          </cell>
        </row>
        <row r="7012">
          <cell r="B7012" t="str">
            <v>Hormigón Fc=210 Kg/cm2 + 10% Desp.</v>
          </cell>
          <cell r="C7012">
            <v>1.1000000000000001</v>
          </cell>
          <cell r="D7012" t="str">
            <v>M3</v>
          </cell>
          <cell r="E7012">
            <v>5634.11</v>
          </cell>
          <cell r="F7012">
            <v>1014.1397999999999</v>
          </cell>
          <cell r="G7012">
            <v>6197.52</v>
          </cell>
          <cell r="H7012">
            <v>1115.55</v>
          </cell>
        </row>
        <row r="7013">
          <cell r="B7013" t="str">
            <v>Tablones 2" x 12" x 16pies en pasarelas</v>
          </cell>
          <cell r="C7013">
            <v>2.5</v>
          </cell>
          <cell r="D7013" t="str">
            <v>PT</v>
          </cell>
          <cell r="E7013">
            <v>59.32</v>
          </cell>
          <cell r="F7013">
            <v>10.6776</v>
          </cell>
          <cell r="G7013">
            <v>148.30000000000001</v>
          </cell>
          <cell r="H7013">
            <v>26.69</v>
          </cell>
        </row>
        <row r="7014">
          <cell r="B7014" t="str">
            <v>Resane en huecos corbatas y juntas pisos</v>
          </cell>
          <cell r="C7014">
            <v>2</v>
          </cell>
          <cell r="D7014" t="str">
            <v>M2</v>
          </cell>
          <cell r="E7014">
            <v>103.9</v>
          </cell>
          <cell r="F7014">
            <v>18.702000000000002</v>
          </cell>
          <cell r="G7014">
            <v>207.8</v>
          </cell>
          <cell r="H7014">
            <v>37.4</v>
          </cell>
        </row>
        <row r="7015">
          <cell r="B7015" t="str">
            <v>Transporte sistema formaletas</v>
          </cell>
          <cell r="C7015">
            <v>20</v>
          </cell>
          <cell r="D7015" t="str">
            <v>M2</v>
          </cell>
          <cell r="E7015">
            <v>8.99</v>
          </cell>
          <cell r="F7015">
            <v>1.6182000000000001</v>
          </cell>
          <cell r="G7015">
            <v>179.8</v>
          </cell>
          <cell r="H7015">
            <v>32.36</v>
          </cell>
        </row>
        <row r="7016">
          <cell r="B7016" t="str">
            <v xml:space="preserve">Mano de obra  </v>
          </cell>
        </row>
        <row r="7017">
          <cell r="B7017" t="str">
            <v>Mano de obra colocación formaletas y mallas</v>
          </cell>
          <cell r="C7017">
            <v>4</v>
          </cell>
          <cell r="D7017" t="str">
            <v>M2</v>
          </cell>
          <cell r="E7017">
            <v>667.59</v>
          </cell>
          <cell r="F7017">
            <v>0</v>
          </cell>
          <cell r="G7017">
            <v>2670.36</v>
          </cell>
          <cell r="H7017">
            <v>0</v>
          </cell>
        </row>
        <row r="7018">
          <cell r="B7018" t="str">
            <v>Mano de obra subida de formaletas y mallas</v>
          </cell>
          <cell r="C7018">
            <v>20</v>
          </cell>
          <cell r="D7018" t="str">
            <v>M2</v>
          </cell>
          <cell r="E7018">
            <v>4.0599999999999996</v>
          </cell>
          <cell r="F7018">
            <v>0</v>
          </cell>
          <cell r="G7018">
            <v>81.2</v>
          </cell>
          <cell r="H7018">
            <v>0</v>
          </cell>
        </row>
        <row r="7019">
          <cell r="B7019" t="str">
            <v>Total/UND</v>
          </cell>
          <cell r="G7019">
            <v>11896.55</v>
          </cell>
          <cell r="H7019">
            <v>1646.07</v>
          </cell>
          <cell r="I7019">
            <v>13542.619999999999</v>
          </cell>
        </row>
        <row r="7021">
          <cell r="A7021">
            <v>128.04999999999995</v>
          </cell>
          <cell r="B7021" t="str">
            <v>MUROS 0.10m Fc=210 KG/CM2 EN FORMALETAS ALUMINIO - TODO COSTO MALLA D2.7</v>
          </cell>
          <cell r="C7021">
            <v>1</v>
          </cell>
          <cell r="D7021" t="str">
            <v>M3</v>
          </cell>
          <cell r="G7021">
            <v>13466.66</v>
          </cell>
          <cell r="H7021">
            <v>2423.9899999999998</v>
          </cell>
          <cell r="I7021">
            <v>15890.65</v>
          </cell>
        </row>
        <row r="7022">
          <cell r="B7022" t="str">
            <v>Muros 0.10m Fc=210Kg/cm2 Form. todo costo</v>
          </cell>
        </row>
        <row r="7023">
          <cell r="B7023" t="str">
            <v>Volumen Análisis</v>
          </cell>
          <cell r="C7023">
            <v>1</v>
          </cell>
          <cell r="D7023" t="str">
            <v>M3</v>
          </cell>
        </row>
        <row r="7024">
          <cell r="B7024" t="str">
            <v>Materiales y Equipos</v>
          </cell>
        </row>
        <row r="7025">
          <cell r="B7025" t="str">
            <v>Sistema Formaleta Aluminio Todo Costo</v>
          </cell>
          <cell r="C7025">
            <v>4</v>
          </cell>
          <cell r="D7025" t="str">
            <v>M2</v>
          </cell>
          <cell r="E7025">
            <v>1310</v>
          </cell>
          <cell r="F7025">
            <v>235.79999999999998</v>
          </cell>
          <cell r="G7025">
            <v>5240</v>
          </cell>
          <cell r="H7025">
            <v>943.2</v>
          </cell>
        </row>
        <row r="7026">
          <cell r="B7026" t="str">
            <v>Malla Electrosoldada D2.7 10x10mm</v>
          </cell>
          <cell r="C7026">
            <v>0.10999999999999999</v>
          </cell>
          <cell r="D7026" t="str">
            <v>ROLLO</v>
          </cell>
          <cell r="E7026">
            <v>15211.69</v>
          </cell>
          <cell r="F7026">
            <v>2738.1041999999998</v>
          </cell>
          <cell r="G7026">
            <v>1673.29</v>
          </cell>
          <cell r="H7026">
            <v>301.19</v>
          </cell>
        </row>
        <row r="7027">
          <cell r="B7027" t="str">
            <v>Alambre No. 18</v>
          </cell>
          <cell r="C7027">
            <v>1.3</v>
          </cell>
          <cell r="D7027" t="str">
            <v>LBS</v>
          </cell>
          <cell r="E7027">
            <v>49.15</v>
          </cell>
          <cell r="F7027">
            <v>8.8469999999999995</v>
          </cell>
          <cell r="G7027">
            <v>63.9</v>
          </cell>
          <cell r="H7027">
            <v>11.5</v>
          </cell>
        </row>
        <row r="7028">
          <cell r="B7028" t="str">
            <v>Acero 3/8" p/refuerzos huecos puertas/ventanas</v>
          </cell>
          <cell r="C7028">
            <v>0.13</v>
          </cell>
          <cell r="D7028" t="str">
            <v>QQ</v>
          </cell>
          <cell r="E7028">
            <v>2245.7600000000002</v>
          </cell>
          <cell r="F7028">
            <v>404.23680000000002</v>
          </cell>
          <cell r="G7028">
            <v>291.95</v>
          </cell>
          <cell r="H7028">
            <v>52.55</v>
          </cell>
        </row>
        <row r="7029">
          <cell r="B7029" t="str">
            <v>Hormigón Fc=210 Kg/cm2 + 10% Desp.</v>
          </cell>
          <cell r="C7029">
            <v>1.1000000000000001</v>
          </cell>
          <cell r="D7029" t="str">
            <v>M3</v>
          </cell>
          <cell r="E7029">
            <v>5634.11</v>
          </cell>
          <cell r="F7029">
            <v>1014.1397999999999</v>
          </cell>
          <cell r="G7029">
            <v>6197.52</v>
          </cell>
          <cell r="H7029">
            <v>1115.55</v>
          </cell>
        </row>
        <row r="7030">
          <cell r="B7030" t="str">
            <v>Total/UND</v>
          </cell>
          <cell r="G7030">
            <v>13466.66</v>
          </cell>
          <cell r="H7030">
            <v>2423.9899999999998</v>
          </cell>
          <cell r="I7030">
            <v>31134.500000000007</v>
          </cell>
        </row>
        <row r="7032">
          <cell r="A7032">
            <v>128.05999999999995</v>
          </cell>
          <cell r="B7032" t="str">
            <v>MUROS 0.10m Fc=210 KG/CM2 EN FORMALETAS ACERO-MADERA RENTADAS MALLA D2.7</v>
          </cell>
          <cell r="C7032">
            <v>1</v>
          </cell>
          <cell r="D7032" t="str">
            <v>M3</v>
          </cell>
          <cell r="G7032">
            <v>12541.97</v>
          </cell>
          <cell r="H7032">
            <v>1762.26</v>
          </cell>
          <cell r="I7032">
            <v>14304.23</v>
          </cell>
        </row>
        <row r="7033">
          <cell r="B7033" t="str">
            <v>Muros 0.10m Fc=210Kg/cm2 Formaletas rentadas</v>
          </cell>
        </row>
        <row r="7034">
          <cell r="B7034" t="str">
            <v>Volumen Análisis</v>
          </cell>
          <cell r="C7034">
            <v>1</v>
          </cell>
          <cell r="D7034" t="str">
            <v>M3</v>
          </cell>
        </row>
        <row r="7035">
          <cell r="B7035" t="str">
            <v>Materiales y Equipos</v>
          </cell>
        </row>
        <row r="7036">
          <cell r="B7036" t="str">
            <v xml:space="preserve">Alquiler Sistema Formaleta Acero-Madera </v>
          </cell>
          <cell r="C7036">
            <v>20</v>
          </cell>
          <cell r="D7036" t="str">
            <v>M2/USO</v>
          </cell>
          <cell r="E7036">
            <v>38.909999999999997</v>
          </cell>
          <cell r="F7036">
            <v>7.0037999999999991</v>
          </cell>
          <cell r="G7036">
            <v>778.2</v>
          </cell>
          <cell r="H7036">
            <v>140.08000000000001</v>
          </cell>
        </row>
        <row r="7037">
          <cell r="B7037" t="str">
            <v>Malla Electrosoldada D2.7 10x10mm</v>
          </cell>
          <cell r="C7037">
            <v>0.10999999999999999</v>
          </cell>
          <cell r="D7037" t="str">
            <v>ROLLO</v>
          </cell>
          <cell r="E7037">
            <v>15211.69</v>
          </cell>
          <cell r="F7037">
            <v>2738.1041999999998</v>
          </cell>
          <cell r="G7037">
            <v>1673.29</v>
          </cell>
          <cell r="H7037">
            <v>301.19</v>
          </cell>
        </row>
        <row r="7038">
          <cell r="B7038" t="str">
            <v>Alambre No. 18</v>
          </cell>
          <cell r="C7038">
            <v>1.3</v>
          </cell>
          <cell r="D7038" t="str">
            <v>LBS</v>
          </cell>
          <cell r="E7038">
            <v>49.15</v>
          </cell>
          <cell r="F7038">
            <v>8.8469999999999995</v>
          </cell>
          <cell r="G7038">
            <v>63.9</v>
          </cell>
          <cell r="H7038">
            <v>11.5</v>
          </cell>
        </row>
        <row r="7039">
          <cell r="B7039" t="str">
            <v>Acero 3/8" p/refuerzos huecos puertas/ventanas</v>
          </cell>
          <cell r="C7039">
            <v>0.13</v>
          </cell>
          <cell r="D7039" t="str">
            <v>QQ</v>
          </cell>
          <cell r="E7039">
            <v>2245.7600000000002</v>
          </cell>
          <cell r="F7039">
            <v>404.23680000000002</v>
          </cell>
          <cell r="G7039">
            <v>291.95</v>
          </cell>
          <cell r="H7039">
            <v>52.55</v>
          </cell>
        </row>
        <row r="7040">
          <cell r="B7040" t="str">
            <v>Desmoldante base aceite - Tanque 55gls</v>
          </cell>
          <cell r="C7040">
            <v>6.8999999999999999E-3</v>
          </cell>
          <cell r="D7040" t="str">
            <v>UND</v>
          </cell>
          <cell r="E7040">
            <v>10500</v>
          </cell>
          <cell r="F7040">
            <v>1890</v>
          </cell>
          <cell r="G7040">
            <v>72.45</v>
          </cell>
          <cell r="H7040">
            <v>13.04</v>
          </cell>
        </row>
        <row r="7041">
          <cell r="B7041" t="str">
            <v>Porta corbatas - Rollos 250m</v>
          </cell>
          <cell r="C7041">
            <v>3.3999999999999996E-2</v>
          </cell>
          <cell r="D7041" t="str">
            <v>UND</v>
          </cell>
          <cell r="E7041">
            <v>2300</v>
          </cell>
          <cell r="F7041">
            <v>414</v>
          </cell>
          <cell r="G7041">
            <v>78.2</v>
          </cell>
          <cell r="H7041">
            <v>14.08</v>
          </cell>
        </row>
        <row r="7042">
          <cell r="B7042" t="str">
            <v>Soporta mallas - Separadores</v>
          </cell>
          <cell r="C7042">
            <v>15</v>
          </cell>
          <cell r="D7042" t="str">
            <v>UND</v>
          </cell>
          <cell r="E7042">
            <v>6.6</v>
          </cell>
          <cell r="F7042">
            <v>1.1879999999999999</v>
          </cell>
          <cell r="G7042">
            <v>99</v>
          </cell>
          <cell r="H7042">
            <v>17.82</v>
          </cell>
        </row>
        <row r="7043">
          <cell r="B7043" t="str">
            <v>Hormigón Fc=210 Kg/cm2 + 10% Desp.</v>
          </cell>
          <cell r="C7043">
            <v>1.1000000000000001</v>
          </cell>
          <cell r="D7043" t="str">
            <v>M3</v>
          </cell>
          <cell r="E7043">
            <v>5634.11</v>
          </cell>
          <cell r="F7043">
            <v>1014.1397999999999</v>
          </cell>
          <cell r="G7043">
            <v>6197.52</v>
          </cell>
          <cell r="H7043">
            <v>1115.55</v>
          </cell>
        </row>
        <row r="7044">
          <cell r="B7044" t="str">
            <v>Tablones 2" x 12" x 16pies en pasarelas</v>
          </cell>
          <cell r="C7044">
            <v>2.5</v>
          </cell>
          <cell r="D7044" t="str">
            <v>PT</v>
          </cell>
          <cell r="E7044">
            <v>59.32</v>
          </cell>
          <cell r="F7044">
            <v>10.6776</v>
          </cell>
          <cell r="G7044">
            <v>148.30000000000001</v>
          </cell>
          <cell r="H7044">
            <v>26.69</v>
          </cell>
        </row>
        <row r="7045">
          <cell r="B7045" t="str">
            <v>Resane en huecos corbatas y juntas pisos</v>
          </cell>
          <cell r="C7045">
            <v>2</v>
          </cell>
          <cell r="D7045" t="str">
            <v>M2</v>
          </cell>
          <cell r="E7045">
            <v>103.9</v>
          </cell>
          <cell r="F7045">
            <v>18.702000000000002</v>
          </cell>
          <cell r="G7045">
            <v>207.8</v>
          </cell>
          <cell r="H7045">
            <v>37.4</v>
          </cell>
        </row>
        <row r="7046">
          <cell r="B7046" t="str">
            <v>Transporte sistema formaletas</v>
          </cell>
          <cell r="C7046">
            <v>20</v>
          </cell>
          <cell r="D7046" t="str">
            <v>M2</v>
          </cell>
          <cell r="E7046">
            <v>8.99</v>
          </cell>
          <cell r="F7046">
            <v>1.6182000000000001</v>
          </cell>
          <cell r="G7046">
            <v>179.8</v>
          </cell>
          <cell r="H7046">
            <v>32.36</v>
          </cell>
        </row>
        <row r="7047">
          <cell r="B7047" t="str">
            <v xml:space="preserve">Mano de obra  </v>
          </cell>
        </row>
        <row r="7048">
          <cell r="B7048" t="str">
            <v>Mano de obra colocación formaletas y mallas</v>
          </cell>
          <cell r="C7048">
            <v>4</v>
          </cell>
          <cell r="D7048" t="str">
            <v>M2</v>
          </cell>
          <cell r="E7048">
            <v>667.59</v>
          </cell>
          <cell r="F7048">
            <v>0</v>
          </cell>
          <cell r="G7048">
            <v>2670.36</v>
          </cell>
          <cell r="H7048">
            <v>0</v>
          </cell>
        </row>
        <row r="7049">
          <cell r="B7049" t="str">
            <v>Mano de obra subida de formaletas y mallas</v>
          </cell>
          <cell r="C7049">
            <v>20</v>
          </cell>
          <cell r="D7049" t="str">
            <v>M2</v>
          </cell>
          <cell r="E7049">
            <v>4.0599999999999996</v>
          </cell>
          <cell r="F7049">
            <v>0</v>
          </cell>
          <cell r="G7049">
            <v>81.2</v>
          </cell>
          <cell r="H7049">
            <v>0</v>
          </cell>
        </row>
        <row r="7050">
          <cell r="B7050" t="str">
            <v>Total/UND</v>
          </cell>
          <cell r="G7050">
            <v>12541.97</v>
          </cell>
          <cell r="H7050">
            <v>1762.26</v>
          </cell>
          <cell r="I7050">
            <v>14304.23</v>
          </cell>
        </row>
        <row r="7052">
          <cell r="A7052">
            <v>128.06999999999994</v>
          </cell>
          <cell r="B7052" t="str">
            <v>MUROS 0.10m Fc=210 KG/CM2 EN FORMALETAS ACERO-MADERA PROPIOS MALLA D2.7</v>
          </cell>
          <cell r="C7052">
            <v>1</v>
          </cell>
          <cell r="D7052" t="str">
            <v>M3</v>
          </cell>
          <cell r="G7052">
            <v>12366.57</v>
          </cell>
          <cell r="H7052">
            <v>1730.68</v>
          </cell>
          <cell r="I7052">
            <v>14097.25</v>
          </cell>
        </row>
        <row r="7053">
          <cell r="B7053" t="str">
            <v>Muros 0.10m Fc=210Kg/cm2 Formaletas Propias</v>
          </cell>
        </row>
        <row r="7054">
          <cell r="B7054" t="str">
            <v>Volumen Análisis</v>
          </cell>
          <cell r="C7054">
            <v>1</v>
          </cell>
          <cell r="D7054" t="str">
            <v>M3</v>
          </cell>
        </row>
        <row r="7055">
          <cell r="B7055" t="str">
            <v>Materiales y Equipos</v>
          </cell>
        </row>
        <row r="7056">
          <cell r="B7056" t="str">
            <v>Sistema Formaleta Acero-Madera</v>
          </cell>
          <cell r="C7056">
            <v>20</v>
          </cell>
          <cell r="D7056" t="str">
            <v>M2/USO</v>
          </cell>
          <cell r="E7056">
            <v>30.14</v>
          </cell>
          <cell r="F7056">
            <v>5.4252000000000002</v>
          </cell>
          <cell r="G7056">
            <v>602.79999999999995</v>
          </cell>
          <cell r="H7056">
            <v>108.5</v>
          </cell>
        </row>
        <row r="7057">
          <cell r="B7057" t="str">
            <v>Malla Electrosoldada D2.7 10x10mm</v>
          </cell>
          <cell r="C7057">
            <v>0.10999999999999999</v>
          </cell>
          <cell r="D7057" t="str">
            <v>ROLLO</v>
          </cell>
          <cell r="E7057">
            <v>15211.69</v>
          </cell>
          <cell r="F7057">
            <v>2738.1041999999998</v>
          </cell>
          <cell r="G7057">
            <v>1673.29</v>
          </cell>
          <cell r="H7057">
            <v>301.19</v>
          </cell>
        </row>
        <row r="7058">
          <cell r="B7058" t="str">
            <v>Alambre No. 18</v>
          </cell>
          <cell r="C7058">
            <v>1.3</v>
          </cell>
          <cell r="D7058" t="str">
            <v>LBS</v>
          </cell>
          <cell r="E7058">
            <v>49.15</v>
          </cell>
          <cell r="F7058">
            <v>8.8469999999999995</v>
          </cell>
          <cell r="G7058">
            <v>63.9</v>
          </cell>
          <cell r="H7058">
            <v>11.5</v>
          </cell>
        </row>
        <row r="7059">
          <cell r="B7059" t="str">
            <v>Acero 3/8" p/refuerzos huecos puertas/ventanas</v>
          </cell>
          <cell r="C7059">
            <v>0.13</v>
          </cell>
          <cell r="D7059" t="str">
            <v>QQ</v>
          </cell>
          <cell r="E7059">
            <v>2245.7600000000002</v>
          </cell>
          <cell r="F7059">
            <v>404.23680000000002</v>
          </cell>
          <cell r="G7059">
            <v>291.95</v>
          </cell>
          <cell r="H7059">
            <v>52.55</v>
          </cell>
        </row>
        <row r="7060">
          <cell r="B7060" t="str">
            <v>Desmoldante base aceite - Tanque 55gls</v>
          </cell>
          <cell r="C7060">
            <v>6.8999999999999999E-3</v>
          </cell>
          <cell r="D7060" t="str">
            <v>UND</v>
          </cell>
          <cell r="E7060">
            <v>10500</v>
          </cell>
          <cell r="F7060">
            <v>1890</v>
          </cell>
          <cell r="G7060">
            <v>72.45</v>
          </cell>
          <cell r="H7060">
            <v>13.04</v>
          </cell>
        </row>
        <row r="7061">
          <cell r="B7061" t="str">
            <v>Porta corbatas - Rollos 250m</v>
          </cell>
          <cell r="C7061">
            <v>3.3999999999999996E-2</v>
          </cell>
          <cell r="D7061" t="str">
            <v>UND</v>
          </cell>
          <cell r="E7061">
            <v>2300</v>
          </cell>
          <cell r="F7061">
            <v>414</v>
          </cell>
          <cell r="G7061">
            <v>78.2</v>
          </cell>
          <cell r="H7061">
            <v>14.08</v>
          </cell>
        </row>
        <row r="7062">
          <cell r="B7062" t="str">
            <v>Soporta mallas - Separadores</v>
          </cell>
          <cell r="C7062">
            <v>15</v>
          </cell>
          <cell r="D7062" t="str">
            <v>UND</v>
          </cell>
          <cell r="E7062">
            <v>6.6</v>
          </cell>
          <cell r="F7062">
            <v>1.1879999999999999</v>
          </cell>
          <cell r="G7062">
            <v>99</v>
          </cell>
          <cell r="H7062">
            <v>17.82</v>
          </cell>
        </row>
        <row r="7063">
          <cell r="B7063" t="str">
            <v>Hormigón Fc=210 Kg/cm2 + 10% Desp.</v>
          </cell>
          <cell r="C7063">
            <v>1.1000000000000001</v>
          </cell>
          <cell r="D7063" t="str">
            <v>M3</v>
          </cell>
          <cell r="E7063">
            <v>5634.11</v>
          </cell>
          <cell r="F7063">
            <v>1014.1397999999999</v>
          </cell>
          <cell r="G7063">
            <v>6197.52</v>
          </cell>
          <cell r="H7063">
            <v>1115.55</v>
          </cell>
        </row>
        <row r="7064">
          <cell r="B7064" t="str">
            <v>Tablones 2" x 12" x 16pies en pasarelas</v>
          </cell>
          <cell r="C7064">
            <v>2.5</v>
          </cell>
          <cell r="D7064" t="str">
            <v>PT</v>
          </cell>
          <cell r="E7064">
            <v>59.32</v>
          </cell>
          <cell r="F7064">
            <v>10.6776</v>
          </cell>
          <cell r="G7064">
            <v>148.30000000000001</v>
          </cell>
          <cell r="H7064">
            <v>26.69</v>
          </cell>
        </row>
        <row r="7065">
          <cell r="B7065" t="str">
            <v>Resane en huecos corbatas y juntas pisos</v>
          </cell>
          <cell r="C7065">
            <v>2</v>
          </cell>
          <cell r="D7065" t="str">
            <v>M2</v>
          </cell>
          <cell r="E7065">
            <v>103.9</v>
          </cell>
          <cell r="F7065">
            <v>18.702000000000002</v>
          </cell>
          <cell r="G7065">
            <v>207.8</v>
          </cell>
          <cell r="H7065">
            <v>37.4</v>
          </cell>
        </row>
        <row r="7066">
          <cell r="B7066" t="str">
            <v>Transporte sistema formaletas</v>
          </cell>
          <cell r="C7066">
            <v>20</v>
          </cell>
          <cell r="D7066" t="str">
            <v>M2</v>
          </cell>
          <cell r="E7066">
            <v>8.99</v>
          </cell>
          <cell r="F7066">
            <v>1.6182000000000001</v>
          </cell>
          <cell r="G7066">
            <v>179.8</v>
          </cell>
          <cell r="H7066">
            <v>32.36</v>
          </cell>
        </row>
        <row r="7067">
          <cell r="B7067" t="str">
            <v xml:space="preserve">Mano de obra  </v>
          </cell>
        </row>
        <row r="7068">
          <cell r="B7068" t="str">
            <v>Mano de obra colocación formaletas y mallas</v>
          </cell>
          <cell r="C7068">
            <v>4</v>
          </cell>
          <cell r="D7068" t="str">
            <v>M2</v>
          </cell>
          <cell r="E7068">
            <v>667.59</v>
          </cell>
          <cell r="F7068">
            <v>0</v>
          </cell>
          <cell r="G7068">
            <v>2670.36</v>
          </cell>
          <cell r="H7068">
            <v>0</v>
          </cell>
        </row>
        <row r="7069">
          <cell r="B7069" t="str">
            <v>Mano de obra subida de formaletas y mallas</v>
          </cell>
          <cell r="C7069">
            <v>20</v>
          </cell>
          <cell r="D7069" t="str">
            <v>M2</v>
          </cell>
          <cell r="E7069">
            <v>4.0599999999999996</v>
          </cell>
          <cell r="F7069">
            <v>0</v>
          </cell>
          <cell r="G7069">
            <v>81.2</v>
          </cell>
          <cell r="H7069">
            <v>0</v>
          </cell>
        </row>
        <row r="7070">
          <cell r="B7070" t="str">
            <v>Total/UND</v>
          </cell>
          <cell r="G7070">
            <v>12366.57</v>
          </cell>
          <cell r="H7070">
            <v>1730.68</v>
          </cell>
          <cell r="I7070">
            <v>14097.25</v>
          </cell>
        </row>
        <row r="7072">
          <cell r="A7072">
            <v>128.07999999999993</v>
          </cell>
          <cell r="B7072" t="str">
            <v>MUROS DE 0.10m Fc=210 KG/CM2 EN FORMALETAS ALUMINIO PROPIO MALLA D2.7</v>
          </cell>
          <cell r="C7072">
            <v>1</v>
          </cell>
          <cell r="D7072" t="str">
            <v>M3</v>
          </cell>
          <cell r="G7072">
            <v>12073.49</v>
          </cell>
          <cell r="H7072">
            <v>1677.92</v>
          </cell>
          <cell r="I7072">
            <v>13751.41</v>
          </cell>
        </row>
        <row r="7073">
          <cell r="B7073" t="str">
            <v>Muros 0.10m Fc=210Kg/cm2 Formaletas Propias</v>
          </cell>
        </row>
        <row r="7074">
          <cell r="B7074" t="str">
            <v>Volumen Análisis</v>
          </cell>
          <cell r="C7074">
            <v>1</v>
          </cell>
          <cell r="D7074" t="str">
            <v>M3</v>
          </cell>
        </row>
        <row r="7075">
          <cell r="B7075" t="str">
            <v>Materiales y Equipos</v>
          </cell>
        </row>
        <row r="7076">
          <cell r="B7076" t="str">
            <v>Sistema Formaleta Aluminio</v>
          </cell>
          <cell r="C7076">
            <v>20</v>
          </cell>
          <cell r="D7076" t="str">
            <v>M2/USO</v>
          </cell>
          <cell r="E7076">
            <v>15.24</v>
          </cell>
          <cell r="F7076">
            <v>2.7431999999999999</v>
          </cell>
          <cell r="G7076">
            <v>304.8</v>
          </cell>
          <cell r="H7076">
            <v>54.86</v>
          </cell>
        </row>
        <row r="7077">
          <cell r="B7077" t="str">
            <v>Malla Electrosoldada D2.7 10x10mm</v>
          </cell>
          <cell r="C7077">
            <v>0.10999999999999999</v>
          </cell>
          <cell r="D7077" t="str">
            <v>ROLLO</v>
          </cell>
          <cell r="E7077">
            <v>15211.69</v>
          </cell>
          <cell r="F7077">
            <v>2738.1041999999998</v>
          </cell>
          <cell r="G7077">
            <v>1673.29</v>
          </cell>
          <cell r="H7077">
            <v>301.19</v>
          </cell>
        </row>
        <row r="7078">
          <cell r="B7078" t="str">
            <v>Alambre No. 18</v>
          </cell>
          <cell r="C7078">
            <v>1.3</v>
          </cell>
          <cell r="D7078" t="str">
            <v>LBS</v>
          </cell>
          <cell r="E7078">
            <v>49.15</v>
          </cell>
          <cell r="F7078">
            <v>8.8469999999999995</v>
          </cell>
          <cell r="G7078">
            <v>63.9</v>
          </cell>
          <cell r="H7078">
            <v>11.5</v>
          </cell>
        </row>
        <row r="7079">
          <cell r="B7079" t="str">
            <v>Acero 3/8" p/refuerzos huecos puertas/ventanas</v>
          </cell>
          <cell r="C7079">
            <v>0.13</v>
          </cell>
          <cell r="D7079" t="str">
            <v>QQ</v>
          </cell>
          <cell r="E7079">
            <v>2245.7600000000002</v>
          </cell>
          <cell r="F7079">
            <v>404.23680000000002</v>
          </cell>
          <cell r="G7079">
            <v>291.95</v>
          </cell>
          <cell r="H7079">
            <v>52.55</v>
          </cell>
        </row>
        <row r="7080">
          <cell r="B7080" t="str">
            <v>Desmoldante base aceite - Tanque 55gls</v>
          </cell>
          <cell r="C7080">
            <v>6.8999999999999999E-3</v>
          </cell>
          <cell r="D7080" t="str">
            <v>UND</v>
          </cell>
          <cell r="E7080">
            <v>10500</v>
          </cell>
          <cell r="F7080">
            <v>1890</v>
          </cell>
          <cell r="G7080">
            <v>72.45</v>
          </cell>
          <cell r="H7080">
            <v>13.04</v>
          </cell>
        </row>
        <row r="7081">
          <cell r="B7081" t="str">
            <v>Porta corbatas - Rollos 550m</v>
          </cell>
          <cell r="C7081">
            <v>1.4999999999999999E-2</v>
          </cell>
          <cell r="D7081" t="str">
            <v>UND</v>
          </cell>
          <cell r="E7081">
            <v>5541</v>
          </cell>
          <cell r="F7081">
            <v>997.38</v>
          </cell>
          <cell r="G7081">
            <v>83.12</v>
          </cell>
          <cell r="H7081">
            <v>14.96</v>
          </cell>
        </row>
        <row r="7082">
          <cell r="B7082" t="str">
            <v>Soporta mallas - Separadores</v>
          </cell>
          <cell r="C7082">
            <v>15</v>
          </cell>
          <cell r="D7082" t="str">
            <v>UND</v>
          </cell>
          <cell r="E7082">
            <v>6.6</v>
          </cell>
          <cell r="F7082">
            <v>1.1879999999999999</v>
          </cell>
          <cell r="G7082">
            <v>99</v>
          </cell>
          <cell r="H7082">
            <v>17.82</v>
          </cell>
        </row>
        <row r="7083">
          <cell r="B7083" t="str">
            <v>Hormigón Fc=210 Kg/cm2 + 10% Desp.</v>
          </cell>
          <cell r="C7083">
            <v>1.1000000000000001</v>
          </cell>
          <cell r="D7083" t="str">
            <v>M3</v>
          </cell>
          <cell r="E7083">
            <v>5634.11</v>
          </cell>
          <cell r="F7083">
            <v>1014.1397999999999</v>
          </cell>
          <cell r="G7083">
            <v>6197.52</v>
          </cell>
          <cell r="H7083">
            <v>1115.55</v>
          </cell>
        </row>
        <row r="7084">
          <cell r="B7084" t="str">
            <v>Tablones 2" x 12" x 16pies en pasarelas</v>
          </cell>
          <cell r="C7084">
            <v>2.5</v>
          </cell>
          <cell r="D7084" t="str">
            <v>PT</v>
          </cell>
          <cell r="E7084">
            <v>59.32</v>
          </cell>
          <cell r="F7084">
            <v>10.6776</v>
          </cell>
          <cell r="G7084">
            <v>148.30000000000001</v>
          </cell>
          <cell r="H7084">
            <v>26.69</v>
          </cell>
        </row>
        <row r="7085">
          <cell r="B7085" t="str">
            <v>Resane en huecos corbatas y juntas pisos</v>
          </cell>
          <cell r="C7085">
            <v>2</v>
          </cell>
          <cell r="D7085" t="str">
            <v>M2</v>
          </cell>
          <cell r="E7085">
            <v>103.9</v>
          </cell>
          <cell r="F7085">
            <v>18.702000000000002</v>
          </cell>
          <cell r="G7085">
            <v>207.8</v>
          </cell>
          <cell r="H7085">
            <v>37.4</v>
          </cell>
        </row>
        <row r="7086">
          <cell r="B7086" t="str">
            <v>Transporte sistema formaletas</v>
          </cell>
          <cell r="C7086">
            <v>20</v>
          </cell>
          <cell r="D7086" t="str">
            <v>M2</v>
          </cell>
          <cell r="E7086">
            <v>8.99</v>
          </cell>
          <cell r="F7086">
            <v>1.6182000000000001</v>
          </cell>
          <cell r="G7086">
            <v>179.8</v>
          </cell>
          <cell r="H7086">
            <v>32.36</v>
          </cell>
        </row>
        <row r="7087">
          <cell r="B7087" t="str">
            <v xml:space="preserve">Mano de obra  </v>
          </cell>
        </row>
        <row r="7088">
          <cell r="B7088" t="str">
            <v>Mano de obra colocación formaletas y mallas</v>
          </cell>
          <cell r="C7088">
            <v>4</v>
          </cell>
          <cell r="D7088" t="str">
            <v>M2</v>
          </cell>
          <cell r="E7088">
            <v>667.59</v>
          </cell>
          <cell r="F7088">
            <v>0</v>
          </cell>
          <cell r="G7088">
            <v>2670.36</v>
          </cell>
          <cell r="H7088">
            <v>0</v>
          </cell>
        </row>
        <row r="7089">
          <cell r="B7089" t="str">
            <v>Mano de obra subida de formaletas y mallas</v>
          </cell>
          <cell r="C7089">
            <v>20</v>
          </cell>
          <cell r="D7089" t="str">
            <v>M2</v>
          </cell>
          <cell r="E7089">
            <v>4.0599999999999996</v>
          </cell>
          <cell r="F7089">
            <v>0</v>
          </cell>
          <cell r="G7089">
            <v>81.2</v>
          </cell>
          <cell r="H7089">
            <v>0</v>
          </cell>
        </row>
        <row r="7090">
          <cell r="B7090" t="str">
            <v>Total/UND</v>
          </cell>
          <cell r="G7090">
            <v>12073.49</v>
          </cell>
          <cell r="H7090">
            <v>1677.92</v>
          </cell>
          <cell r="I7090">
            <v>13751.41</v>
          </cell>
        </row>
        <row r="7092">
          <cell r="A7092">
            <v>128.08999999999992</v>
          </cell>
          <cell r="B7092" t="str">
            <v>MUROS 0.10m Fc=210 KG/CM2 EN FORMALETAS ALUMINIO - TODO COSTO MALLA D2.9</v>
          </cell>
          <cell r="C7092">
            <v>1</v>
          </cell>
          <cell r="D7092" t="str">
            <v>M3</v>
          </cell>
          <cell r="G7092">
            <v>13529.84</v>
          </cell>
          <cell r="H7092">
            <v>2435.37</v>
          </cell>
          <cell r="I7092">
            <v>15965.21</v>
          </cell>
        </row>
        <row r="7093">
          <cell r="B7093" t="str">
            <v>Muros 0.10m Fc=210Kg/cm2 Form. todo costo</v>
          </cell>
        </row>
        <row r="7094">
          <cell r="B7094" t="str">
            <v>Volumen Análisis</v>
          </cell>
          <cell r="C7094">
            <v>1</v>
          </cell>
          <cell r="D7094" t="str">
            <v>M3</v>
          </cell>
        </row>
        <row r="7095">
          <cell r="B7095" t="str">
            <v>Materiales y Equipos</v>
          </cell>
        </row>
        <row r="7096">
          <cell r="B7096" t="str">
            <v>Sistema Formaleta Aluminio Todo Costo</v>
          </cell>
          <cell r="C7096">
            <v>4</v>
          </cell>
          <cell r="D7096" t="str">
            <v>M2</v>
          </cell>
          <cell r="E7096">
            <v>1310</v>
          </cell>
          <cell r="F7096">
            <v>235.79999999999998</v>
          </cell>
          <cell r="G7096">
            <v>5240</v>
          </cell>
          <cell r="H7096">
            <v>943.2</v>
          </cell>
        </row>
        <row r="7097">
          <cell r="B7097" t="str">
            <v>Malla Electrosoldada D2.9 10x10mm</v>
          </cell>
          <cell r="C7097">
            <v>0.10999999999999999</v>
          </cell>
          <cell r="D7097" t="str">
            <v>ROLLO</v>
          </cell>
          <cell r="E7097">
            <v>15754.85</v>
          </cell>
          <cell r="F7097">
            <v>2835.873</v>
          </cell>
          <cell r="G7097">
            <v>1733.03</v>
          </cell>
          <cell r="H7097">
            <v>311.95</v>
          </cell>
        </row>
        <row r="7098">
          <cell r="B7098" t="str">
            <v>Alambre No. 18</v>
          </cell>
          <cell r="C7098">
            <v>1.37</v>
          </cell>
          <cell r="D7098" t="str">
            <v>LBS</v>
          </cell>
          <cell r="E7098">
            <v>49.15</v>
          </cell>
          <cell r="F7098">
            <v>8.8469999999999995</v>
          </cell>
          <cell r="G7098">
            <v>67.34</v>
          </cell>
          <cell r="H7098">
            <v>12.12</v>
          </cell>
        </row>
        <row r="7099">
          <cell r="B7099" t="str">
            <v>Acero 3/8" p/refuerzos huecos puertas/ventanas</v>
          </cell>
          <cell r="C7099">
            <v>0.13</v>
          </cell>
          <cell r="D7099" t="str">
            <v>QQ</v>
          </cell>
          <cell r="E7099">
            <v>2245.7600000000002</v>
          </cell>
          <cell r="F7099">
            <v>404.23680000000002</v>
          </cell>
          <cell r="G7099">
            <v>291.95</v>
          </cell>
          <cell r="H7099">
            <v>52.55</v>
          </cell>
        </row>
        <row r="7100">
          <cell r="B7100" t="str">
            <v>Hormigón Fc=210 Kg/cm2 + 10% Desp.</v>
          </cell>
          <cell r="C7100">
            <v>1.1000000000000001</v>
          </cell>
          <cell r="D7100" t="str">
            <v>M3</v>
          </cell>
          <cell r="E7100">
            <v>5634.11</v>
          </cell>
          <cell r="F7100">
            <v>1014.1397999999999</v>
          </cell>
          <cell r="G7100">
            <v>6197.52</v>
          </cell>
          <cell r="H7100">
            <v>1115.55</v>
          </cell>
        </row>
        <row r="7101">
          <cell r="B7101" t="str">
            <v>Total/UND</v>
          </cell>
          <cell r="G7101">
            <v>13529.84</v>
          </cell>
          <cell r="H7101">
            <v>2435.37</v>
          </cell>
          <cell r="I7101">
            <v>15965.21</v>
          </cell>
        </row>
        <row r="7103">
          <cell r="A7103">
            <v>128.09999999999991</v>
          </cell>
          <cell r="B7103" t="str">
            <v>MUROS 0.10m Fc=210 KG/CM2 EN FORMALETAS ACERO-MADERA RENTADAS MALLA D2.9</v>
          </cell>
          <cell r="C7103">
            <v>1</v>
          </cell>
          <cell r="D7103" t="str">
            <v>M3</v>
          </cell>
          <cell r="G7103">
            <v>12605.15</v>
          </cell>
          <cell r="H7103">
            <v>1773.64</v>
          </cell>
          <cell r="I7103">
            <v>14378.789999999999</v>
          </cell>
        </row>
        <row r="7104">
          <cell r="B7104" t="str">
            <v>Muros 0.10m Fc=210Kg/cm2 Formaletas rentadas</v>
          </cell>
        </row>
        <row r="7105">
          <cell r="B7105" t="str">
            <v>Volumen Análisis</v>
          </cell>
          <cell r="C7105">
            <v>1</v>
          </cell>
          <cell r="D7105" t="str">
            <v>M3</v>
          </cell>
        </row>
        <row r="7106">
          <cell r="B7106" t="str">
            <v>Materiales y Equipos</v>
          </cell>
        </row>
        <row r="7107">
          <cell r="B7107" t="str">
            <v xml:space="preserve">Alquiler Sistema Formaleta Acero-Madera </v>
          </cell>
          <cell r="C7107">
            <v>20</v>
          </cell>
          <cell r="D7107" t="str">
            <v>M2/USO</v>
          </cell>
          <cell r="E7107">
            <v>38.909999999999997</v>
          </cell>
          <cell r="F7107">
            <v>7.0037999999999991</v>
          </cell>
          <cell r="G7107">
            <v>778.2</v>
          </cell>
          <cell r="H7107">
            <v>140.08000000000001</v>
          </cell>
        </row>
        <row r="7108">
          <cell r="B7108" t="str">
            <v>Malla Electrosoldada D2.9 10x10mm</v>
          </cell>
          <cell r="C7108">
            <v>0.10999999999999999</v>
          </cell>
          <cell r="D7108" t="str">
            <v>ROLLO</v>
          </cell>
          <cell r="E7108">
            <v>15754.85</v>
          </cell>
          <cell r="F7108">
            <v>2835.873</v>
          </cell>
          <cell r="G7108">
            <v>1733.03</v>
          </cell>
          <cell r="H7108">
            <v>311.95</v>
          </cell>
        </row>
        <row r="7109">
          <cell r="B7109" t="str">
            <v>Alambre No. 18</v>
          </cell>
          <cell r="C7109">
            <v>1.37</v>
          </cell>
          <cell r="D7109" t="str">
            <v>LBS</v>
          </cell>
          <cell r="E7109">
            <v>49.15</v>
          </cell>
          <cell r="F7109">
            <v>8.8469999999999995</v>
          </cell>
          <cell r="G7109">
            <v>67.34</v>
          </cell>
          <cell r="H7109">
            <v>12.12</v>
          </cell>
        </row>
        <row r="7110">
          <cell r="B7110" t="str">
            <v>Acero 3/8" p/refuerzos huecos puertas/ventanas</v>
          </cell>
          <cell r="C7110">
            <v>0.13</v>
          </cell>
          <cell r="D7110" t="str">
            <v>QQ</v>
          </cell>
          <cell r="E7110">
            <v>2245.7600000000002</v>
          </cell>
          <cell r="F7110">
            <v>404.23680000000002</v>
          </cell>
          <cell r="G7110">
            <v>291.95</v>
          </cell>
          <cell r="H7110">
            <v>52.55</v>
          </cell>
        </row>
        <row r="7111">
          <cell r="B7111" t="str">
            <v>Desmoldante base aceite - Tanque 55gls</v>
          </cell>
          <cell r="C7111">
            <v>6.8999999999999999E-3</v>
          </cell>
          <cell r="D7111" t="str">
            <v>UND</v>
          </cell>
          <cell r="E7111">
            <v>10500</v>
          </cell>
          <cell r="F7111">
            <v>1890</v>
          </cell>
          <cell r="G7111">
            <v>72.45</v>
          </cell>
          <cell r="H7111">
            <v>13.04</v>
          </cell>
        </row>
        <row r="7112">
          <cell r="B7112" t="str">
            <v>Porta corbatas - Rollos 250m</v>
          </cell>
          <cell r="C7112">
            <v>3.3999999999999996E-2</v>
          </cell>
          <cell r="D7112" t="str">
            <v>UND</v>
          </cell>
          <cell r="E7112">
            <v>2300</v>
          </cell>
          <cell r="F7112">
            <v>414</v>
          </cell>
          <cell r="G7112">
            <v>78.2</v>
          </cell>
          <cell r="H7112">
            <v>14.08</v>
          </cell>
        </row>
        <row r="7113">
          <cell r="B7113" t="str">
            <v>Soporta mallas - Separadores</v>
          </cell>
          <cell r="C7113">
            <v>15</v>
          </cell>
          <cell r="D7113" t="str">
            <v>UND</v>
          </cell>
          <cell r="E7113">
            <v>6.6</v>
          </cell>
          <cell r="F7113">
            <v>1.1879999999999999</v>
          </cell>
          <cell r="G7113">
            <v>99</v>
          </cell>
          <cell r="H7113">
            <v>17.82</v>
          </cell>
        </row>
        <row r="7114">
          <cell r="B7114" t="str">
            <v>Hormigón Fc=210 Kg/cm2 + 10% Desp.</v>
          </cell>
          <cell r="C7114">
            <v>1.1000000000000001</v>
          </cell>
          <cell r="D7114" t="str">
            <v>M3</v>
          </cell>
          <cell r="E7114">
            <v>5634.11</v>
          </cell>
          <cell r="F7114">
            <v>1014.1397999999999</v>
          </cell>
          <cell r="G7114">
            <v>6197.52</v>
          </cell>
          <cell r="H7114">
            <v>1115.55</v>
          </cell>
        </row>
        <row r="7115">
          <cell r="B7115" t="str">
            <v>Tablones 2" x 12" x 16pies en pasarelas</v>
          </cell>
          <cell r="C7115">
            <v>2.5</v>
          </cell>
          <cell r="D7115" t="str">
            <v>PT</v>
          </cell>
          <cell r="E7115">
            <v>59.32</v>
          </cell>
          <cell r="F7115">
            <v>10.6776</v>
          </cell>
          <cell r="G7115">
            <v>148.30000000000001</v>
          </cell>
          <cell r="H7115">
            <v>26.69</v>
          </cell>
        </row>
        <row r="7116">
          <cell r="B7116" t="str">
            <v>Resane en huecos corbatas y juntas pisos</v>
          </cell>
          <cell r="C7116">
            <v>2</v>
          </cell>
          <cell r="D7116" t="str">
            <v>M2</v>
          </cell>
          <cell r="E7116">
            <v>103.9</v>
          </cell>
          <cell r="F7116">
            <v>18.702000000000002</v>
          </cell>
          <cell r="G7116">
            <v>207.8</v>
          </cell>
          <cell r="H7116">
            <v>37.4</v>
          </cell>
        </row>
        <row r="7117">
          <cell r="B7117" t="str">
            <v>Transporte sistema formaletas</v>
          </cell>
          <cell r="C7117">
            <v>20</v>
          </cell>
          <cell r="D7117" t="str">
            <v>M2</v>
          </cell>
          <cell r="E7117">
            <v>8.99</v>
          </cell>
          <cell r="F7117">
            <v>1.6182000000000001</v>
          </cell>
          <cell r="G7117">
            <v>179.8</v>
          </cell>
          <cell r="H7117">
            <v>32.36</v>
          </cell>
        </row>
        <row r="7118">
          <cell r="B7118" t="str">
            <v xml:space="preserve">Mano de obra  </v>
          </cell>
        </row>
        <row r="7119">
          <cell r="B7119" t="str">
            <v>Mano de obra colocación formaletas y mallas</v>
          </cell>
          <cell r="C7119">
            <v>4</v>
          </cell>
          <cell r="D7119" t="str">
            <v>M2</v>
          </cell>
          <cell r="E7119">
            <v>667.59</v>
          </cell>
          <cell r="F7119">
            <v>0</v>
          </cell>
          <cell r="G7119">
            <v>2670.36</v>
          </cell>
          <cell r="H7119">
            <v>0</v>
          </cell>
        </row>
        <row r="7120">
          <cell r="B7120" t="str">
            <v>Mano de obra subida de formaletas y mallas</v>
          </cell>
          <cell r="C7120">
            <v>20</v>
          </cell>
          <cell r="D7120" t="str">
            <v>M2</v>
          </cell>
          <cell r="E7120">
            <v>4.0599999999999996</v>
          </cell>
          <cell r="F7120">
            <v>0</v>
          </cell>
          <cell r="G7120">
            <v>81.2</v>
          </cell>
          <cell r="H7120">
            <v>0</v>
          </cell>
        </row>
        <row r="7121">
          <cell r="B7121" t="str">
            <v>Total/UND</v>
          </cell>
          <cell r="G7121">
            <v>12605.15</v>
          </cell>
          <cell r="H7121">
            <v>1773.64</v>
          </cell>
          <cell r="I7121">
            <v>14378.789999999999</v>
          </cell>
        </row>
        <row r="7123">
          <cell r="A7123">
            <v>128.1099999999999</v>
          </cell>
          <cell r="B7123" t="str">
            <v>MUROS 0.10m Fc=210 KG/CM2 EN FORMALETAS ACERO-MADERA PROPIOS MALLA D2.9</v>
          </cell>
          <cell r="C7123">
            <v>1</v>
          </cell>
          <cell r="D7123" t="str">
            <v>M3</v>
          </cell>
          <cell r="G7123">
            <v>12429.75</v>
          </cell>
          <cell r="H7123">
            <v>1742.0600000000002</v>
          </cell>
          <cell r="I7123">
            <v>14171.81</v>
          </cell>
        </row>
        <row r="7124">
          <cell r="B7124" t="str">
            <v>Muros 0.10m Fc=210Kg/cm2 Formaletas Propias</v>
          </cell>
        </row>
        <row r="7125">
          <cell r="B7125" t="str">
            <v>Volumen Análisis</v>
          </cell>
          <cell r="C7125">
            <v>1</v>
          </cell>
          <cell r="D7125" t="str">
            <v>M3</v>
          </cell>
        </row>
        <row r="7126">
          <cell r="B7126" t="str">
            <v>Materiales y Equipos</v>
          </cell>
        </row>
        <row r="7127">
          <cell r="B7127" t="str">
            <v>Sistema Formaleta Acero-Madera</v>
          </cell>
          <cell r="C7127">
            <v>20</v>
          </cell>
          <cell r="D7127" t="str">
            <v>M2/USO</v>
          </cell>
          <cell r="E7127">
            <v>30.14</v>
          </cell>
          <cell r="F7127">
            <v>5.4252000000000002</v>
          </cell>
          <cell r="G7127">
            <v>602.79999999999995</v>
          </cell>
          <cell r="H7127">
            <v>108.5</v>
          </cell>
        </row>
        <row r="7128">
          <cell r="B7128" t="str">
            <v>Malla Electrosoldada D2.9 10x10mm</v>
          </cell>
          <cell r="C7128">
            <v>0.10999999999999999</v>
          </cell>
          <cell r="D7128" t="str">
            <v>ROLLO</v>
          </cell>
          <cell r="E7128">
            <v>15754.85</v>
          </cell>
          <cell r="F7128">
            <v>2835.873</v>
          </cell>
          <cell r="G7128">
            <v>1733.03</v>
          </cell>
          <cell r="H7128">
            <v>311.95</v>
          </cell>
        </row>
        <row r="7129">
          <cell r="B7129" t="str">
            <v>Alambre No. 18</v>
          </cell>
          <cell r="C7129">
            <v>1.37</v>
          </cell>
          <cell r="D7129" t="str">
            <v>LBS</v>
          </cell>
          <cell r="E7129">
            <v>49.15</v>
          </cell>
          <cell r="F7129">
            <v>8.8469999999999995</v>
          </cell>
          <cell r="G7129">
            <v>67.34</v>
          </cell>
          <cell r="H7129">
            <v>12.12</v>
          </cell>
        </row>
        <row r="7130">
          <cell r="B7130" t="str">
            <v>Acero 3/8" p/refuerzos huecos puertas/ventanas</v>
          </cell>
          <cell r="C7130">
            <v>0.13</v>
          </cell>
          <cell r="D7130" t="str">
            <v>QQ</v>
          </cell>
          <cell r="E7130">
            <v>2245.7600000000002</v>
          </cell>
          <cell r="F7130">
            <v>404.23680000000002</v>
          </cell>
          <cell r="G7130">
            <v>291.95</v>
          </cell>
          <cell r="H7130">
            <v>52.55</v>
          </cell>
        </row>
        <row r="7131">
          <cell r="B7131" t="str">
            <v>Desmoldante base aceite - Tanque 55gls</v>
          </cell>
          <cell r="C7131">
            <v>6.8999999999999999E-3</v>
          </cell>
          <cell r="D7131" t="str">
            <v>UND</v>
          </cell>
          <cell r="E7131">
            <v>10500</v>
          </cell>
          <cell r="F7131">
            <v>1890</v>
          </cell>
          <cell r="G7131">
            <v>72.45</v>
          </cell>
          <cell r="H7131">
            <v>13.04</v>
          </cell>
        </row>
        <row r="7132">
          <cell r="B7132" t="str">
            <v>Porta corbatas - Rollos 250m</v>
          </cell>
          <cell r="C7132">
            <v>3.3999999999999996E-2</v>
          </cell>
          <cell r="D7132" t="str">
            <v>UND</v>
          </cell>
          <cell r="E7132">
            <v>2300</v>
          </cell>
          <cell r="F7132">
            <v>414</v>
          </cell>
          <cell r="G7132">
            <v>78.2</v>
          </cell>
          <cell r="H7132">
            <v>14.08</v>
          </cell>
        </row>
        <row r="7133">
          <cell r="B7133" t="str">
            <v>Soporta mallas - Separadores</v>
          </cell>
          <cell r="C7133">
            <v>15</v>
          </cell>
          <cell r="D7133" t="str">
            <v>UND</v>
          </cell>
          <cell r="E7133">
            <v>6.6</v>
          </cell>
          <cell r="F7133">
            <v>1.1879999999999999</v>
          </cell>
          <cell r="G7133">
            <v>99</v>
          </cell>
          <cell r="H7133">
            <v>17.82</v>
          </cell>
        </row>
        <row r="7134">
          <cell r="B7134" t="str">
            <v>Hormigón Fc=210 Kg/cm2 + 10% Desp.</v>
          </cell>
          <cell r="C7134">
            <v>1.1000000000000001</v>
          </cell>
          <cell r="D7134" t="str">
            <v>M3</v>
          </cell>
          <cell r="E7134">
            <v>5634.11</v>
          </cell>
          <cell r="F7134">
            <v>1014.1397999999999</v>
          </cell>
          <cell r="G7134">
            <v>6197.52</v>
          </cell>
          <cell r="H7134">
            <v>1115.55</v>
          </cell>
        </row>
        <row r="7135">
          <cell r="B7135" t="str">
            <v>Tablones 2" x 12" x 16pies en pasarelas</v>
          </cell>
          <cell r="C7135">
            <v>2.5</v>
          </cell>
          <cell r="D7135" t="str">
            <v>PT</v>
          </cell>
          <cell r="E7135">
            <v>59.32</v>
          </cell>
          <cell r="F7135">
            <v>10.6776</v>
          </cell>
          <cell r="G7135">
            <v>148.30000000000001</v>
          </cell>
          <cell r="H7135">
            <v>26.69</v>
          </cell>
        </row>
        <row r="7136">
          <cell r="B7136" t="str">
            <v>Resane en huecos corbatas y juntas pisos</v>
          </cell>
          <cell r="C7136">
            <v>2</v>
          </cell>
          <cell r="D7136" t="str">
            <v>M2</v>
          </cell>
          <cell r="E7136">
            <v>103.9</v>
          </cell>
          <cell r="F7136">
            <v>18.702000000000002</v>
          </cell>
          <cell r="G7136">
            <v>207.8</v>
          </cell>
          <cell r="H7136">
            <v>37.4</v>
          </cell>
        </row>
        <row r="7137">
          <cell r="B7137" t="str">
            <v>Transporte sistema formaletas</v>
          </cell>
          <cell r="C7137">
            <v>20</v>
          </cell>
          <cell r="D7137" t="str">
            <v>M2</v>
          </cell>
          <cell r="E7137">
            <v>8.99</v>
          </cell>
          <cell r="F7137">
            <v>1.6182000000000001</v>
          </cell>
          <cell r="G7137">
            <v>179.8</v>
          </cell>
          <cell r="H7137">
            <v>32.36</v>
          </cell>
        </row>
        <row r="7138">
          <cell r="B7138" t="str">
            <v xml:space="preserve">Mano de obra  </v>
          </cell>
        </row>
        <row r="7139">
          <cell r="B7139" t="str">
            <v>Mano de obra colocación formaletas y mallas</v>
          </cell>
          <cell r="C7139">
            <v>4</v>
          </cell>
          <cell r="D7139" t="str">
            <v>M2</v>
          </cell>
          <cell r="E7139">
            <v>667.59</v>
          </cell>
          <cell r="F7139">
            <v>0</v>
          </cell>
          <cell r="G7139">
            <v>2670.36</v>
          </cell>
          <cell r="H7139">
            <v>0</v>
          </cell>
        </row>
        <row r="7140">
          <cell r="B7140" t="str">
            <v>Mano de obra subida de formaletas y mallas</v>
          </cell>
          <cell r="C7140">
            <v>20</v>
          </cell>
          <cell r="D7140" t="str">
            <v>M2</v>
          </cell>
          <cell r="E7140">
            <v>4.0599999999999996</v>
          </cell>
          <cell r="F7140">
            <v>0</v>
          </cell>
          <cell r="G7140">
            <v>81.2</v>
          </cell>
          <cell r="H7140">
            <v>0</v>
          </cell>
        </row>
        <row r="7141">
          <cell r="B7141" t="str">
            <v>Total/UND</v>
          </cell>
          <cell r="G7141">
            <v>12429.75</v>
          </cell>
          <cell r="H7141">
            <v>1742.0600000000002</v>
          </cell>
          <cell r="I7141">
            <v>14171.81</v>
          </cell>
        </row>
        <row r="7143">
          <cell r="A7143">
            <v>128.11999999999989</v>
          </cell>
          <cell r="B7143" t="str">
            <v>MUROS DE 0.10m Fc=210 KG/CM2 EN FORMALETAS ALUMINIO PROPIO MALLA D2.9</v>
          </cell>
          <cell r="C7143">
            <v>1</v>
          </cell>
          <cell r="D7143" t="str">
            <v>M3</v>
          </cell>
          <cell r="G7143">
            <v>12136.669999999998</v>
          </cell>
          <cell r="H7143">
            <v>1689.3</v>
          </cell>
          <cell r="I7143">
            <v>13825.969999999998</v>
          </cell>
        </row>
        <row r="7144">
          <cell r="B7144" t="str">
            <v>Muros 0.10m Fc=210Kg/cm2 Formaletas Propias</v>
          </cell>
        </row>
        <row r="7145">
          <cell r="B7145" t="str">
            <v>Volumen Análisis</v>
          </cell>
          <cell r="C7145">
            <v>1</v>
          </cell>
          <cell r="D7145" t="str">
            <v>M3</v>
          </cell>
        </row>
        <row r="7146">
          <cell r="B7146" t="str">
            <v>Materiales y Equipos</v>
          </cell>
        </row>
        <row r="7147">
          <cell r="B7147" t="str">
            <v>Sistema Formaleta Aluminio</v>
          </cell>
          <cell r="C7147">
            <v>20</v>
          </cell>
          <cell r="D7147" t="str">
            <v>M2/USO</v>
          </cell>
          <cell r="E7147">
            <v>15.24</v>
          </cell>
          <cell r="F7147">
            <v>2.7431999999999999</v>
          </cell>
          <cell r="G7147">
            <v>304.8</v>
          </cell>
          <cell r="H7147">
            <v>54.86</v>
          </cell>
        </row>
        <row r="7148">
          <cell r="B7148" t="str">
            <v>Malla Electrosoldada D2.9 10x10mm</v>
          </cell>
          <cell r="C7148">
            <v>0.10999999999999999</v>
          </cell>
          <cell r="D7148" t="str">
            <v>ROLLO</v>
          </cell>
          <cell r="E7148">
            <v>15754.85</v>
          </cell>
          <cell r="F7148">
            <v>2835.873</v>
          </cell>
          <cell r="G7148">
            <v>1733.03</v>
          </cell>
          <cell r="H7148">
            <v>311.95</v>
          </cell>
        </row>
        <row r="7149">
          <cell r="B7149" t="str">
            <v>Alambre No. 18</v>
          </cell>
          <cell r="C7149">
            <v>1.37</v>
          </cell>
          <cell r="D7149" t="str">
            <v>LBS</v>
          </cell>
          <cell r="E7149">
            <v>49.15</v>
          </cell>
          <cell r="F7149">
            <v>8.8469999999999995</v>
          </cell>
          <cell r="G7149">
            <v>67.34</v>
          </cell>
          <cell r="H7149">
            <v>12.12</v>
          </cell>
        </row>
        <row r="7150">
          <cell r="B7150" t="str">
            <v>Acero 3/8" p/refuerzos huecos puertas/ventanas</v>
          </cell>
          <cell r="C7150">
            <v>0.13</v>
          </cell>
          <cell r="D7150" t="str">
            <v>QQ</v>
          </cell>
          <cell r="E7150">
            <v>2245.7600000000002</v>
          </cell>
          <cell r="F7150">
            <v>404.23680000000002</v>
          </cell>
          <cell r="G7150">
            <v>291.95</v>
          </cell>
          <cell r="H7150">
            <v>52.55</v>
          </cell>
        </row>
        <row r="7151">
          <cell r="B7151" t="str">
            <v>Desmoldante base aceite - Tanque 55gls</v>
          </cell>
          <cell r="C7151">
            <v>6.8999999999999999E-3</v>
          </cell>
          <cell r="D7151" t="str">
            <v>UND</v>
          </cell>
          <cell r="E7151">
            <v>10500</v>
          </cell>
          <cell r="F7151">
            <v>1890</v>
          </cell>
          <cell r="G7151">
            <v>72.45</v>
          </cell>
          <cell r="H7151">
            <v>13.04</v>
          </cell>
        </row>
        <row r="7152">
          <cell r="B7152" t="str">
            <v>Porta corbatas - Rollos 550m</v>
          </cell>
          <cell r="C7152">
            <v>1.4999999999999999E-2</v>
          </cell>
          <cell r="D7152" t="str">
            <v>UND</v>
          </cell>
          <cell r="E7152">
            <v>5541</v>
          </cell>
          <cell r="F7152">
            <v>997.38</v>
          </cell>
          <cell r="G7152">
            <v>83.12</v>
          </cell>
          <cell r="H7152">
            <v>14.96</v>
          </cell>
        </row>
        <row r="7153">
          <cell r="B7153" t="str">
            <v>Soporta mallas - Separadores</v>
          </cell>
          <cell r="C7153">
            <v>15</v>
          </cell>
          <cell r="D7153" t="str">
            <v>UND</v>
          </cell>
          <cell r="E7153">
            <v>6.6</v>
          </cell>
          <cell r="F7153">
            <v>1.1879999999999999</v>
          </cell>
          <cell r="G7153">
            <v>99</v>
          </cell>
          <cell r="H7153">
            <v>17.82</v>
          </cell>
        </row>
        <row r="7154">
          <cell r="B7154" t="str">
            <v>Hormigón Fc=210 Kg/cm2 + 10% Desp.</v>
          </cell>
          <cell r="C7154">
            <v>1.1000000000000001</v>
          </cell>
          <cell r="D7154" t="str">
            <v>M3</v>
          </cell>
          <cell r="E7154">
            <v>5634.11</v>
          </cell>
          <cell r="F7154">
            <v>1014.1397999999999</v>
          </cell>
          <cell r="G7154">
            <v>6197.52</v>
          </cell>
          <cell r="H7154">
            <v>1115.55</v>
          </cell>
        </row>
        <row r="7155">
          <cell r="B7155" t="str">
            <v>Tablones 2" x 12" x 16pies en pasarelas</v>
          </cell>
          <cell r="C7155">
            <v>2.5</v>
          </cell>
          <cell r="D7155" t="str">
            <v>PT</v>
          </cell>
          <cell r="E7155">
            <v>59.32</v>
          </cell>
          <cell r="F7155">
            <v>10.6776</v>
          </cell>
          <cell r="G7155">
            <v>148.30000000000001</v>
          </cell>
          <cell r="H7155">
            <v>26.69</v>
          </cell>
        </row>
        <row r="7156">
          <cell r="B7156" t="str">
            <v>Resane en huecos corbatas y juntas pisos</v>
          </cell>
          <cell r="C7156">
            <v>2</v>
          </cell>
          <cell r="D7156" t="str">
            <v>M2</v>
          </cell>
          <cell r="E7156">
            <v>103.9</v>
          </cell>
          <cell r="F7156">
            <v>18.702000000000002</v>
          </cell>
          <cell r="G7156">
            <v>207.8</v>
          </cell>
          <cell r="H7156">
            <v>37.4</v>
          </cell>
        </row>
        <row r="7157">
          <cell r="B7157" t="str">
            <v>Transporte sistema formaletas</v>
          </cell>
          <cell r="C7157">
            <v>20</v>
          </cell>
          <cell r="D7157" t="str">
            <v>M2</v>
          </cell>
          <cell r="E7157">
            <v>8.99</v>
          </cell>
          <cell r="F7157">
            <v>1.6182000000000001</v>
          </cell>
          <cell r="G7157">
            <v>179.8</v>
          </cell>
          <cell r="H7157">
            <v>32.36</v>
          </cell>
        </row>
        <row r="7158">
          <cell r="B7158" t="str">
            <v xml:space="preserve">Mano de obra  </v>
          </cell>
        </row>
        <row r="7159">
          <cell r="B7159" t="str">
            <v>Mano de obra colocación formaletas y mallas</v>
          </cell>
          <cell r="C7159">
            <v>4</v>
          </cell>
          <cell r="D7159" t="str">
            <v>M2</v>
          </cell>
          <cell r="E7159">
            <v>667.59</v>
          </cell>
          <cell r="F7159">
            <v>0</v>
          </cell>
          <cell r="G7159">
            <v>2670.36</v>
          </cell>
          <cell r="H7159">
            <v>0</v>
          </cell>
        </row>
        <row r="7160">
          <cell r="B7160" t="str">
            <v>Mano de obra subida de formaletas y mallas</v>
          </cell>
          <cell r="C7160">
            <v>20</v>
          </cell>
          <cell r="D7160" t="str">
            <v>M2</v>
          </cell>
          <cell r="E7160">
            <v>4.0599999999999996</v>
          </cell>
          <cell r="F7160">
            <v>0</v>
          </cell>
          <cell r="G7160">
            <v>81.2</v>
          </cell>
          <cell r="H7160">
            <v>0</v>
          </cell>
        </row>
        <row r="7161">
          <cell r="B7161" t="str">
            <v>Total/UND</v>
          </cell>
          <cell r="G7161">
            <v>12136.669999999998</v>
          </cell>
          <cell r="H7161">
            <v>1689.3</v>
          </cell>
          <cell r="I7161">
            <v>13825.969999999998</v>
          </cell>
        </row>
        <row r="7163">
          <cell r="A7163">
            <v>128.12999999999988</v>
          </cell>
          <cell r="B7163" t="str">
            <v>LOSA 0.10m Fc=210 KG/CM2 EN FORMALETAS ALUMINIO - TODO COSTO MALLA D2.5</v>
          </cell>
          <cell r="C7163">
            <v>1</v>
          </cell>
          <cell r="D7163" t="str">
            <v>M3</v>
          </cell>
          <cell r="G7163">
            <v>12521.9</v>
          </cell>
          <cell r="H7163">
            <v>2253.9399999999996</v>
          </cell>
          <cell r="I7163">
            <v>14775.84</v>
          </cell>
        </row>
        <row r="7164">
          <cell r="B7164" t="str">
            <v>Losa 0.10m Fc=210Kg/cm2 Form. todo costo</v>
          </cell>
        </row>
        <row r="7165">
          <cell r="B7165" t="str">
            <v>Volumen Análisis</v>
          </cell>
          <cell r="C7165">
            <v>1</v>
          </cell>
          <cell r="D7165" t="str">
            <v>M3</v>
          </cell>
        </row>
        <row r="7166">
          <cell r="B7166" t="str">
            <v>Materiales y Equipos</v>
          </cell>
        </row>
        <row r="7167">
          <cell r="B7167" t="str">
            <v>Sistema Formaleta Aluminio Todo Costo</v>
          </cell>
          <cell r="C7167">
            <v>2</v>
          </cell>
          <cell r="D7167" t="str">
            <v>M2</v>
          </cell>
          <cell r="E7167">
            <v>1310</v>
          </cell>
          <cell r="F7167">
            <v>235.79999999999998</v>
          </cell>
          <cell r="G7167">
            <v>2620</v>
          </cell>
          <cell r="H7167">
            <v>471.6</v>
          </cell>
        </row>
        <row r="7168">
          <cell r="B7168" t="str">
            <v>Malla Electrosoldada D2.5 10x10mm</v>
          </cell>
          <cell r="C7168">
            <v>0.22</v>
          </cell>
          <cell r="D7168" t="str">
            <v>ROLLO</v>
          </cell>
          <cell r="E7168">
            <v>13656.78</v>
          </cell>
          <cell r="F7168">
            <v>2458.2204000000002</v>
          </cell>
          <cell r="G7168">
            <v>3004.49</v>
          </cell>
          <cell r="H7168">
            <v>540.80999999999995</v>
          </cell>
        </row>
        <row r="7169">
          <cell r="B7169" t="str">
            <v>Alambre No. 18</v>
          </cell>
          <cell r="C7169">
            <v>2.36</v>
          </cell>
          <cell r="D7169" t="str">
            <v>LBS</v>
          </cell>
          <cell r="E7169">
            <v>49.15</v>
          </cell>
          <cell r="F7169">
            <v>8.8469999999999995</v>
          </cell>
          <cell r="G7169">
            <v>115.99</v>
          </cell>
          <cell r="H7169">
            <v>20.88</v>
          </cell>
        </row>
        <row r="7170">
          <cell r="B7170" t="str">
            <v xml:space="preserve">Acero 3/8" p/refuerzos </v>
          </cell>
          <cell r="C7170">
            <v>0.26</v>
          </cell>
          <cell r="D7170" t="str">
            <v>QQ</v>
          </cell>
          <cell r="E7170">
            <v>2245.7600000000002</v>
          </cell>
          <cell r="F7170">
            <v>404.23680000000002</v>
          </cell>
          <cell r="G7170">
            <v>583.9</v>
          </cell>
          <cell r="H7170">
            <v>105.1</v>
          </cell>
        </row>
        <row r="7171">
          <cell r="B7171" t="str">
            <v>Hormigón Fc=210 Kg/cm2 + 10% Desp.</v>
          </cell>
          <cell r="C7171">
            <v>1.1000000000000001</v>
          </cell>
          <cell r="D7171" t="str">
            <v>M3</v>
          </cell>
          <cell r="E7171">
            <v>5634.11</v>
          </cell>
          <cell r="F7171">
            <v>1014.1397999999999</v>
          </cell>
          <cell r="G7171">
            <v>6197.52</v>
          </cell>
          <cell r="H7171">
            <v>1115.55</v>
          </cell>
        </row>
        <row r="7172">
          <cell r="B7172" t="str">
            <v>Total/UND</v>
          </cell>
          <cell r="G7172">
            <v>12521.9</v>
          </cell>
          <cell r="H7172">
            <v>2253.9399999999996</v>
          </cell>
          <cell r="I7172">
            <v>14775.84</v>
          </cell>
        </row>
        <row r="7174">
          <cell r="A7174">
            <v>128.13999999999987</v>
          </cell>
          <cell r="B7174" t="str">
            <v>LOSA 0.10m Fc=210 KG/CM2 EN FORMALETAS ACERO-MADERA RENTADAS MALLA D2.5</v>
          </cell>
          <cell r="C7174">
            <v>1</v>
          </cell>
          <cell r="D7174" t="str">
            <v>M3</v>
          </cell>
          <cell r="G7174">
            <v>11891.91</v>
          </cell>
          <cell r="H7174">
            <v>1892.8999999999999</v>
          </cell>
          <cell r="I7174">
            <v>13784.81</v>
          </cell>
        </row>
        <row r="7175">
          <cell r="B7175" t="str">
            <v>Losa 0.10m Fc=210Kg/cm2 Formaletas rentadas</v>
          </cell>
        </row>
        <row r="7176">
          <cell r="B7176" t="str">
            <v>Volumen Análisis</v>
          </cell>
          <cell r="C7176">
            <v>1</v>
          </cell>
          <cell r="D7176" t="str">
            <v>M3</v>
          </cell>
        </row>
        <row r="7177">
          <cell r="B7177" t="str">
            <v>Materiales y Equipos</v>
          </cell>
        </row>
        <row r="7178">
          <cell r="B7178" t="str">
            <v xml:space="preserve">Alquiler Sistema Formaleta Acero-Madera </v>
          </cell>
          <cell r="C7178">
            <v>10</v>
          </cell>
          <cell r="D7178" t="str">
            <v>M2/USO</v>
          </cell>
          <cell r="E7178">
            <v>38.909999999999997</v>
          </cell>
          <cell r="F7178">
            <v>7.0037999999999991</v>
          </cell>
          <cell r="G7178">
            <v>389.1</v>
          </cell>
          <cell r="H7178">
            <v>70.040000000000006</v>
          </cell>
        </row>
        <row r="7179">
          <cell r="B7179" t="str">
            <v>Malla Electrosoldada D2.5 10x10mm</v>
          </cell>
          <cell r="C7179">
            <v>0.22</v>
          </cell>
          <cell r="D7179" t="str">
            <v>ROLLO</v>
          </cell>
          <cell r="E7179">
            <v>13656.78</v>
          </cell>
          <cell r="F7179">
            <v>2458.2204000000002</v>
          </cell>
          <cell r="G7179">
            <v>3004.49</v>
          </cell>
          <cell r="H7179">
            <v>540.80999999999995</v>
          </cell>
        </row>
        <row r="7180">
          <cell r="B7180" t="str">
            <v>Alambre No. 18</v>
          </cell>
          <cell r="C7180">
            <v>2.36</v>
          </cell>
          <cell r="D7180" t="str">
            <v>LBS</v>
          </cell>
          <cell r="E7180">
            <v>49.15</v>
          </cell>
          <cell r="F7180">
            <v>8.8469999999999995</v>
          </cell>
          <cell r="G7180">
            <v>115.99</v>
          </cell>
          <cell r="H7180">
            <v>20.88</v>
          </cell>
        </row>
        <row r="7181">
          <cell r="B7181" t="str">
            <v xml:space="preserve">Acero 3/8" p/refuerzos </v>
          </cell>
          <cell r="C7181">
            <v>0.26</v>
          </cell>
          <cell r="D7181" t="str">
            <v>QQ</v>
          </cell>
          <cell r="E7181">
            <v>2245.7600000000002</v>
          </cell>
          <cell r="F7181">
            <v>404.23680000000002</v>
          </cell>
          <cell r="G7181">
            <v>583.9</v>
          </cell>
          <cell r="H7181">
            <v>105.1</v>
          </cell>
        </row>
        <row r="7182">
          <cell r="B7182" t="str">
            <v>Desmoldante base aceite - Tanque 55gls</v>
          </cell>
          <cell r="C7182">
            <v>3.4499999999999999E-3</v>
          </cell>
          <cell r="D7182" t="str">
            <v>UND</v>
          </cell>
          <cell r="E7182">
            <v>10500</v>
          </cell>
          <cell r="F7182">
            <v>1890</v>
          </cell>
          <cell r="G7182">
            <v>36.229999999999997</v>
          </cell>
          <cell r="H7182">
            <v>6.52</v>
          </cell>
        </row>
        <row r="7183">
          <cell r="B7183" t="str">
            <v>Soporta mallas - Separadores</v>
          </cell>
          <cell r="C7183">
            <v>15</v>
          </cell>
          <cell r="D7183" t="str">
            <v>UND</v>
          </cell>
          <cell r="E7183">
            <v>6.6</v>
          </cell>
          <cell r="F7183">
            <v>1.1879999999999999</v>
          </cell>
          <cell r="G7183">
            <v>99</v>
          </cell>
          <cell r="H7183">
            <v>17.82</v>
          </cell>
        </row>
        <row r="7184">
          <cell r="B7184" t="str">
            <v>Hormigón Fc=210 Kg/cm2 + 10% Desp.</v>
          </cell>
          <cell r="C7184">
            <v>1.1000000000000001</v>
          </cell>
          <cell r="D7184" t="str">
            <v>M3</v>
          </cell>
          <cell r="E7184">
            <v>5634.11</v>
          </cell>
          <cell r="F7184">
            <v>1014.1397999999999</v>
          </cell>
          <cell r="G7184">
            <v>6197.52</v>
          </cell>
          <cell r="H7184">
            <v>1115.55</v>
          </cell>
        </row>
        <row r="7185">
          <cell r="B7185" t="str">
            <v>Transporte sistema formaletas</v>
          </cell>
          <cell r="C7185">
            <v>10</v>
          </cell>
          <cell r="D7185" t="str">
            <v>M2</v>
          </cell>
          <cell r="E7185">
            <v>8.99</v>
          </cell>
          <cell r="F7185">
            <v>1.6182000000000001</v>
          </cell>
          <cell r="G7185">
            <v>89.9</v>
          </cell>
          <cell r="H7185">
            <v>16.18</v>
          </cell>
        </row>
        <row r="7186">
          <cell r="B7186" t="str">
            <v xml:space="preserve">Mano de obra  </v>
          </cell>
        </row>
        <row r="7187">
          <cell r="B7187" t="str">
            <v>Mano de obra colocación formaletas y mallas</v>
          </cell>
          <cell r="C7187">
            <v>2</v>
          </cell>
          <cell r="D7187" t="str">
            <v>M2</v>
          </cell>
          <cell r="E7187">
            <v>667.59</v>
          </cell>
          <cell r="F7187">
            <v>0</v>
          </cell>
          <cell r="G7187">
            <v>1335.18</v>
          </cell>
          <cell r="H7187">
            <v>0</v>
          </cell>
        </row>
        <row r="7188">
          <cell r="B7188" t="str">
            <v>Mano de obra subida de formaletas y mallas</v>
          </cell>
          <cell r="C7188">
            <v>10</v>
          </cell>
          <cell r="D7188" t="str">
            <v>M2</v>
          </cell>
          <cell r="E7188">
            <v>4.0599999999999996</v>
          </cell>
          <cell r="F7188">
            <v>0</v>
          </cell>
          <cell r="G7188">
            <v>40.6</v>
          </cell>
          <cell r="H7188">
            <v>0</v>
          </cell>
        </row>
        <row r="7189">
          <cell r="B7189" t="str">
            <v>Total/UND</v>
          </cell>
          <cell r="G7189">
            <v>11891.91</v>
          </cell>
          <cell r="H7189">
            <v>1892.8999999999999</v>
          </cell>
          <cell r="I7189">
            <v>13784.81</v>
          </cell>
        </row>
        <row r="7191">
          <cell r="A7191">
            <v>128.14999999999986</v>
          </cell>
          <cell r="B7191" t="str">
            <v>LOSA 0.10m Fc=210 KG/CM2 EN FORMALETAS ACERO-MADERA PROPIOS MALLA D2.5</v>
          </cell>
          <cell r="C7191">
            <v>1</v>
          </cell>
          <cell r="D7191" t="str">
            <v>M3</v>
          </cell>
          <cell r="G7191">
            <v>11804.73</v>
          </cell>
          <cell r="H7191">
            <v>1877.21</v>
          </cell>
          <cell r="I7191">
            <v>13681.939999999999</v>
          </cell>
        </row>
        <row r="7192">
          <cell r="B7192" t="str">
            <v>Losa 0.10m Fc=210Kg/cm2 Formaletas Propias</v>
          </cell>
        </row>
        <row r="7193">
          <cell r="B7193" t="str">
            <v>Volumen Análisis</v>
          </cell>
          <cell r="C7193">
            <v>1</v>
          </cell>
          <cell r="D7193" t="str">
            <v>M3</v>
          </cell>
        </row>
        <row r="7194">
          <cell r="B7194" t="str">
            <v>Materiales y Equipos</v>
          </cell>
        </row>
        <row r="7195">
          <cell r="B7195" t="str">
            <v>Sistema Formaleta Acero-Madera</v>
          </cell>
          <cell r="C7195">
            <v>10</v>
          </cell>
          <cell r="D7195" t="str">
            <v>M2/USO</v>
          </cell>
          <cell r="E7195">
            <v>30.14</v>
          </cell>
          <cell r="F7195">
            <v>5.4252000000000002</v>
          </cell>
          <cell r="G7195">
            <v>301.39999999999998</v>
          </cell>
          <cell r="H7195">
            <v>54.25</v>
          </cell>
        </row>
        <row r="7196">
          <cell r="B7196" t="str">
            <v>Malla Electrosoldada D2.5 10x10mm</v>
          </cell>
          <cell r="C7196">
            <v>0.22</v>
          </cell>
          <cell r="D7196" t="str">
            <v>ROLLO</v>
          </cell>
          <cell r="E7196">
            <v>13656.78</v>
          </cell>
          <cell r="F7196">
            <v>2458.2204000000002</v>
          </cell>
          <cell r="G7196">
            <v>3004.49</v>
          </cell>
          <cell r="H7196">
            <v>540.80999999999995</v>
          </cell>
        </row>
        <row r="7197">
          <cell r="B7197" t="str">
            <v>Alambre No. 18</v>
          </cell>
          <cell r="C7197">
            <v>2.36</v>
          </cell>
          <cell r="D7197" t="str">
            <v>LBS</v>
          </cell>
          <cell r="E7197">
            <v>49.15</v>
          </cell>
          <cell r="F7197">
            <v>8.8469999999999995</v>
          </cell>
          <cell r="G7197">
            <v>115.99</v>
          </cell>
          <cell r="H7197">
            <v>20.88</v>
          </cell>
        </row>
        <row r="7198">
          <cell r="B7198" t="str">
            <v xml:space="preserve">Acero 3/8" p/refuerzos </v>
          </cell>
          <cell r="C7198">
            <v>0.26</v>
          </cell>
          <cell r="D7198" t="str">
            <v>QQ</v>
          </cell>
          <cell r="E7198">
            <v>2245.7600000000002</v>
          </cell>
          <cell r="F7198">
            <v>404.23680000000002</v>
          </cell>
          <cell r="G7198">
            <v>583.9</v>
          </cell>
          <cell r="H7198">
            <v>105.1</v>
          </cell>
        </row>
        <row r="7199">
          <cell r="B7199" t="str">
            <v>Desmoldante base aceite - Tanque 55gls</v>
          </cell>
          <cell r="C7199">
            <v>3.5000000000000001E-3</v>
          </cell>
          <cell r="D7199" t="str">
            <v>UND</v>
          </cell>
          <cell r="E7199">
            <v>10500</v>
          </cell>
          <cell r="F7199">
            <v>1890</v>
          </cell>
          <cell r="G7199">
            <v>36.75</v>
          </cell>
          <cell r="H7199">
            <v>6.62</v>
          </cell>
        </row>
        <row r="7200">
          <cell r="B7200" t="str">
            <v>Soporta mallas - Separadores</v>
          </cell>
          <cell r="C7200">
            <v>15</v>
          </cell>
          <cell r="D7200" t="str">
            <v>UND</v>
          </cell>
          <cell r="E7200">
            <v>6.6</v>
          </cell>
          <cell r="F7200">
            <v>1.1879999999999999</v>
          </cell>
          <cell r="G7200">
            <v>99</v>
          </cell>
          <cell r="H7200">
            <v>17.82</v>
          </cell>
        </row>
        <row r="7201">
          <cell r="B7201" t="str">
            <v>Hormigón Fc=210 Kg/cm2 + 10% Desp.</v>
          </cell>
          <cell r="C7201">
            <v>1.1000000000000001</v>
          </cell>
          <cell r="D7201" t="str">
            <v>M3</v>
          </cell>
          <cell r="E7201">
            <v>5634.11</v>
          </cell>
          <cell r="F7201">
            <v>1014.1397999999999</v>
          </cell>
          <cell r="G7201">
            <v>6197.52</v>
          </cell>
          <cell r="H7201">
            <v>1115.55</v>
          </cell>
        </row>
        <row r="7202">
          <cell r="B7202" t="str">
            <v>Transporte sistema formaletas</v>
          </cell>
          <cell r="C7202">
            <v>10</v>
          </cell>
          <cell r="D7202" t="str">
            <v>M2</v>
          </cell>
          <cell r="E7202">
            <v>8.99</v>
          </cell>
          <cell r="F7202">
            <v>1.6182000000000001</v>
          </cell>
          <cell r="G7202">
            <v>89.9</v>
          </cell>
          <cell r="H7202">
            <v>16.18</v>
          </cell>
        </row>
        <row r="7203">
          <cell r="B7203" t="str">
            <v xml:space="preserve">Mano de obra  </v>
          </cell>
        </row>
        <row r="7204">
          <cell r="B7204" t="str">
            <v>Mano de obra colocación formaletas y mallas</v>
          </cell>
          <cell r="C7204">
            <v>2</v>
          </cell>
          <cell r="D7204" t="str">
            <v>M2</v>
          </cell>
          <cell r="E7204">
            <v>667.59</v>
          </cell>
          <cell r="F7204">
            <v>0</v>
          </cell>
          <cell r="G7204">
            <v>1335.18</v>
          </cell>
          <cell r="H7204">
            <v>0</v>
          </cell>
        </row>
        <row r="7205">
          <cell r="B7205" t="str">
            <v>Mano de obra subida de formaletas y mallas</v>
          </cell>
          <cell r="C7205">
            <v>10</v>
          </cell>
          <cell r="D7205" t="str">
            <v>M2</v>
          </cell>
          <cell r="E7205">
            <v>4.0599999999999996</v>
          </cell>
          <cell r="F7205">
            <v>0</v>
          </cell>
          <cell r="G7205">
            <v>40.6</v>
          </cell>
          <cell r="H7205">
            <v>0</v>
          </cell>
        </row>
        <row r="7206">
          <cell r="B7206" t="str">
            <v>Total/UND</v>
          </cell>
          <cell r="G7206">
            <v>11804.73</v>
          </cell>
          <cell r="H7206">
            <v>1877.21</v>
          </cell>
          <cell r="I7206">
            <v>13681.939999999999</v>
          </cell>
        </row>
        <row r="7208">
          <cell r="A7208">
            <v>128.15999999999985</v>
          </cell>
          <cell r="B7208" t="str">
            <v>LOSA DE 0.10m Fc=210 KG/CM2 EN FORMALETAS ALUMINIO PROPIO MALLA D2.5</v>
          </cell>
          <cell r="C7208">
            <v>1</v>
          </cell>
          <cell r="D7208" t="str">
            <v>M3</v>
          </cell>
          <cell r="G7208">
            <v>11655.73</v>
          </cell>
          <cell r="H7208">
            <v>1850.39</v>
          </cell>
          <cell r="I7208">
            <v>13506.119999999999</v>
          </cell>
        </row>
        <row r="7209">
          <cell r="B7209" t="str">
            <v>Losa 0.10m Fc=210Kg/cm2 Formaletas Propias</v>
          </cell>
        </row>
        <row r="7210">
          <cell r="B7210" t="str">
            <v>Volumen Análisis</v>
          </cell>
          <cell r="C7210">
            <v>1</v>
          </cell>
          <cell r="D7210" t="str">
            <v>M3</v>
          </cell>
        </row>
        <row r="7211">
          <cell r="B7211" t="str">
            <v>Materiales y Equipos</v>
          </cell>
        </row>
        <row r="7212">
          <cell r="B7212" t="str">
            <v>Sistema Formaleta Aluminio</v>
          </cell>
          <cell r="C7212">
            <v>10</v>
          </cell>
          <cell r="D7212" t="str">
            <v>M2/USO</v>
          </cell>
          <cell r="E7212">
            <v>15.24</v>
          </cell>
          <cell r="F7212">
            <v>2.7431999999999999</v>
          </cell>
          <cell r="G7212">
            <v>152.4</v>
          </cell>
          <cell r="H7212">
            <v>27.43</v>
          </cell>
        </row>
        <row r="7213">
          <cell r="B7213" t="str">
            <v>Malla Electrosoldada D2.5 10x10mm</v>
          </cell>
          <cell r="C7213">
            <v>0.22</v>
          </cell>
          <cell r="D7213" t="str">
            <v>ROLLO</v>
          </cell>
          <cell r="E7213">
            <v>13656.78</v>
          </cell>
          <cell r="F7213">
            <v>2458.2204000000002</v>
          </cell>
          <cell r="G7213">
            <v>3004.49</v>
          </cell>
          <cell r="H7213">
            <v>540.80999999999995</v>
          </cell>
        </row>
        <row r="7214">
          <cell r="B7214" t="str">
            <v>Alambre No. 18</v>
          </cell>
          <cell r="C7214">
            <v>2.36</v>
          </cell>
          <cell r="D7214" t="str">
            <v>LBS</v>
          </cell>
          <cell r="E7214">
            <v>49.15</v>
          </cell>
          <cell r="F7214">
            <v>8.8469999999999995</v>
          </cell>
          <cell r="G7214">
            <v>115.99</v>
          </cell>
          <cell r="H7214">
            <v>20.88</v>
          </cell>
        </row>
        <row r="7215">
          <cell r="B7215" t="str">
            <v xml:space="preserve">Acero 3/8" p/refuerzos </v>
          </cell>
          <cell r="C7215">
            <v>0.26</v>
          </cell>
          <cell r="D7215" t="str">
            <v>QQ</v>
          </cell>
          <cell r="E7215">
            <v>2245.7600000000002</v>
          </cell>
          <cell r="F7215">
            <v>404.23680000000002</v>
          </cell>
          <cell r="G7215">
            <v>583.9</v>
          </cell>
          <cell r="H7215">
            <v>105.1</v>
          </cell>
        </row>
        <row r="7216">
          <cell r="B7216" t="str">
            <v>Desmoldante base aceite - Tanque 55gls</v>
          </cell>
          <cell r="C7216">
            <v>3.5000000000000001E-3</v>
          </cell>
          <cell r="D7216" t="str">
            <v>UND</v>
          </cell>
          <cell r="E7216">
            <v>10500</v>
          </cell>
          <cell r="F7216">
            <v>1890</v>
          </cell>
          <cell r="G7216">
            <v>36.75</v>
          </cell>
          <cell r="H7216">
            <v>6.62</v>
          </cell>
        </row>
        <row r="7217">
          <cell r="B7217" t="str">
            <v>Soporta mallas - Separadores</v>
          </cell>
          <cell r="C7217">
            <v>15</v>
          </cell>
          <cell r="D7217" t="str">
            <v>UND</v>
          </cell>
          <cell r="E7217">
            <v>6.6</v>
          </cell>
          <cell r="F7217">
            <v>1.1879999999999999</v>
          </cell>
          <cell r="G7217">
            <v>99</v>
          </cell>
          <cell r="H7217">
            <v>17.82</v>
          </cell>
        </row>
        <row r="7218">
          <cell r="B7218" t="str">
            <v>Hormigón Fc=210 Kg/cm2 + 10% Desp.</v>
          </cell>
          <cell r="C7218">
            <v>1.1000000000000001</v>
          </cell>
          <cell r="D7218" t="str">
            <v>M3</v>
          </cell>
          <cell r="E7218">
            <v>5634.11</v>
          </cell>
          <cell r="F7218">
            <v>1014.1397999999999</v>
          </cell>
          <cell r="G7218">
            <v>6197.52</v>
          </cell>
          <cell r="H7218">
            <v>1115.55</v>
          </cell>
        </row>
        <row r="7219">
          <cell r="B7219" t="str">
            <v>Transporte sistema formaletas</v>
          </cell>
          <cell r="C7219">
            <v>10</v>
          </cell>
          <cell r="D7219" t="str">
            <v>M2</v>
          </cell>
          <cell r="E7219">
            <v>8.99</v>
          </cell>
          <cell r="F7219">
            <v>1.6182000000000001</v>
          </cell>
          <cell r="G7219">
            <v>89.9</v>
          </cell>
          <cell r="H7219">
            <v>16.18</v>
          </cell>
        </row>
        <row r="7220">
          <cell r="B7220" t="str">
            <v xml:space="preserve">Mano de obra  </v>
          </cell>
        </row>
        <row r="7221">
          <cell r="B7221" t="str">
            <v>Mano de obra colocación formaletas y mallas</v>
          </cell>
          <cell r="C7221">
            <v>2</v>
          </cell>
          <cell r="D7221" t="str">
            <v>M2</v>
          </cell>
          <cell r="E7221">
            <v>667.59</v>
          </cell>
          <cell r="F7221">
            <v>0</v>
          </cell>
          <cell r="G7221">
            <v>1335.18</v>
          </cell>
          <cell r="H7221">
            <v>0</v>
          </cell>
        </row>
        <row r="7222">
          <cell r="B7222" t="str">
            <v>Mano de obra subida de formaletas y mallas</v>
          </cell>
          <cell r="C7222">
            <v>10</v>
          </cell>
          <cell r="D7222" t="str">
            <v>M2</v>
          </cell>
          <cell r="E7222">
            <v>4.0599999999999996</v>
          </cell>
          <cell r="F7222">
            <v>0</v>
          </cell>
          <cell r="G7222">
            <v>40.6</v>
          </cell>
          <cell r="H7222">
            <v>0</v>
          </cell>
        </row>
        <row r="7223">
          <cell r="B7223" t="str">
            <v>Total/UND</v>
          </cell>
          <cell r="G7223">
            <v>11655.73</v>
          </cell>
          <cell r="H7223">
            <v>1850.39</v>
          </cell>
          <cell r="I7223">
            <v>13506.119999999999</v>
          </cell>
        </row>
        <row r="7225">
          <cell r="A7225">
            <v>128.16999999999985</v>
          </cell>
          <cell r="B7225" t="str">
            <v>LOSA 0.10m Fc=210 KG/CM2 EN FORMALETAS ALUMINIO - TODO COSTO MALLA D2.7</v>
          </cell>
          <cell r="C7225">
            <v>1</v>
          </cell>
          <cell r="D7225" t="str">
            <v>M3</v>
          </cell>
          <cell r="G7225">
            <v>12873.32</v>
          </cell>
          <cell r="H7225">
            <v>2317.1899999999996</v>
          </cell>
          <cell r="I7225">
            <v>15190.509999999998</v>
          </cell>
        </row>
        <row r="7226">
          <cell r="B7226" t="str">
            <v>Losa 0.10m Fc=210Kg/cm2 Form. todo costo</v>
          </cell>
        </row>
        <row r="7227">
          <cell r="B7227" t="str">
            <v>Volumen Análisis</v>
          </cell>
          <cell r="C7227">
            <v>1</v>
          </cell>
          <cell r="D7227" t="str">
            <v>M3</v>
          </cell>
        </row>
        <row r="7228">
          <cell r="B7228" t="str">
            <v>Materiales y Equipos</v>
          </cell>
        </row>
        <row r="7229">
          <cell r="B7229" t="str">
            <v>Sistema Formaleta Aluminio Todo Costo</v>
          </cell>
          <cell r="C7229">
            <v>2</v>
          </cell>
          <cell r="D7229" t="str">
            <v>M2</v>
          </cell>
          <cell r="E7229">
            <v>1310</v>
          </cell>
          <cell r="F7229">
            <v>235.79999999999998</v>
          </cell>
          <cell r="G7229">
            <v>2620</v>
          </cell>
          <cell r="H7229">
            <v>471.6</v>
          </cell>
        </row>
        <row r="7230">
          <cell r="B7230" t="str">
            <v>Malla Electrosoldada D2.7 10x10mm</v>
          </cell>
          <cell r="C7230">
            <v>0.22</v>
          </cell>
          <cell r="D7230" t="str">
            <v>ROLLO</v>
          </cell>
          <cell r="E7230">
            <v>15211.69</v>
          </cell>
          <cell r="F7230">
            <v>2738.1041999999998</v>
          </cell>
          <cell r="G7230">
            <v>3346.57</v>
          </cell>
          <cell r="H7230">
            <v>602.38</v>
          </cell>
        </row>
        <row r="7231">
          <cell r="B7231" t="str">
            <v>Alambre No. 18</v>
          </cell>
          <cell r="C7231">
            <v>2.5499999999999998</v>
          </cell>
          <cell r="D7231" t="str">
            <v>LBS</v>
          </cell>
          <cell r="E7231">
            <v>49.15</v>
          </cell>
          <cell r="F7231">
            <v>8.8469999999999995</v>
          </cell>
          <cell r="G7231">
            <v>125.33</v>
          </cell>
          <cell r="H7231">
            <v>22.56</v>
          </cell>
        </row>
        <row r="7232">
          <cell r="B7232" t="str">
            <v xml:space="preserve">Acero 3/8" p/refuerzos </v>
          </cell>
          <cell r="C7232">
            <v>0.26</v>
          </cell>
          <cell r="D7232" t="str">
            <v>QQ</v>
          </cell>
          <cell r="E7232">
            <v>2245.7600000000002</v>
          </cell>
          <cell r="F7232">
            <v>404.23680000000002</v>
          </cell>
          <cell r="G7232">
            <v>583.9</v>
          </cell>
          <cell r="H7232">
            <v>105.1</v>
          </cell>
        </row>
        <row r="7233">
          <cell r="B7233" t="str">
            <v>Hormigón Fc=210 Kg/cm2 + 10% Desp.</v>
          </cell>
          <cell r="C7233">
            <v>1.1000000000000001</v>
          </cell>
          <cell r="D7233" t="str">
            <v>M3</v>
          </cell>
          <cell r="E7233">
            <v>5634.11</v>
          </cell>
          <cell r="F7233">
            <v>1014.1397999999999</v>
          </cell>
          <cell r="G7233">
            <v>6197.52</v>
          </cell>
          <cell r="H7233">
            <v>1115.55</v>
          </cell>
        </row>
        <row r="7234">
          <cell r="B7234" t="str">
            <v>Total/UND</v>
          </cell>
          <cell r="G7234">
            <v>12873.32</v>
          </cell>
          <cell r="H7234">
            <v>2317.1899999999996</v>
          </cell>
          <cell r="I7234">
            <v>15190.509999999998</v>
          </cell>
        </row>
        <row r="7236">
          <cell r="A7236">
            <v>128.17999999999984</v>
          </cell>
          <cell r="B7236" t="str">
            <v>LOSA 0.10m Fc=210 KG/CM2 EN FORMALETAS ACERO-MADERA RENTADAS MALLA D2.7</v>
          </cell>
          <cell r="C7236">
            <v>1</v>
          </cell>
          <cell r="D7236" t="str">
            <v>M3</v>
          </cell>
          <cell r="G7236">
            <v>12243.33</v>
          </cell>
          <cell r="H7236">
            <v>1956.1499999999999</v>
          </cell>
          <cell r="I7236">
            <v>14199.48</v>
          </cell>
        </row>
        <row r="7237">
          <cell r="B7237" t="str">
            <v>Losa 0.10m Fc=210Kg/cm2 Formaletas rentadas</v>
          </cell>
        </row>
        <row r="7238">
          <cell r="B7238" t="str">
            <v>Volumen Análisis</v>
          </cell>
          <cell r="C7238">
            <v>1</v>
          </cell>
          <cell r="D7238" t="str">
            <v>M3</v>
          </cell>
        </row>
        <row r="7239">
          <cell r="B7239" t="str">
            <v>Materiales y Equipos</v>
          </cell>
        </row>
        <row r="7240">
          <cell r="B7240" t="str">
            <v xml:space="preserve">Alquiler Sistema Formaleta Acero-Madera </v>
          </cell>
          <cell r="C7240">
            <v>10</v>
          </cell>
          <cell r="D7240" t="str">
            <v>M2/USO</v>
          </cell>
          <cell r="E7240">
            <v>38.909999999999997</v>
          </cell>
          <cell r="F7240">
            <v>7.0037999999999991</v>
          </cell>
          <cell r="G7240">
            <v>389.1</v>
          </cell>
          <cell r="H7240">
            <v>70.040000000000006</v>
          </cell>
        </row>
        <row r="7241">
          <cell r="B7241" t="str">
            <v>Malla Electrosoldada D2.7 10x10mm</v>
          </cell>
          <cell r="C7241">
            <v>0.22</v>
          </cell>
          <cell r="D7241" t="str">
            <v>ROLLO</v>
          </cell>
          <cell r="E7241">
            <v>15211.69</v>
          </cell>
          <cell r="F7241">
            <v>2738.1041999999998</v>
          </cell>
          <cell r="G7241">
            <v>3346.57</v>
          </cell>
          <cell r="H7241">
            <v>602.38</v>
          </cell>
        </row>
        <row r="7242">
          <cell r="B7242" t="str">
            <v>Alambre No. 18</v>
          </cell>
          <cell r="C7242">
            <v>2.5499999999999998</v>
          </cell>
          <cell r="D7242" t="str">
            <v>LBS</v>
          </cell>
          <cell r="E7242">
            <v>49.15</v>
          </cell>
          <cell r="F7242">
            <v>8.8469999999999995</v>
          </cell>
          <cell r="G7242">
            <v>125.33</v>
          </cell>
          <cell r="H7242">
            <v>22.56</v>
          </cell>
        </row>
        <row r="7243">
          <cell r="B7243" t="str">
            <v xml:space="preserve">Acero 3/8" p/refuerzos </v>
          </cell>
          <cell r="C7243">
            <v>0.26</v>
          </cell>
          <cell r="D7243" t="str">
            <v>QQ</v>
          </cell>
          <cell r="E7243">
            <v>2245.7600000000002</v>
          </cell>
          <cell r="F7243">
            <v>404.23680000000002</v>
          </cell>
          <cell r="G7243">
            <v>583.9</v>
          </cell>
          <cell r="H7243">
            <v>105.1</v>
          </cell>
        </row>
        <row r="7244">
          <cell r="B7244" t="str">
            <v>Desmoldante base aceite - Tanque 55gls</v>
          </cell>
          <cell r="C7244">
            <v>3.4499999999999999E-3</v>
          </cell>
          <cell r="D7244" t="str">
            <v>UND</v>
          </cell>
          <cell r="E7244">
            <v>10500</v>
          </cell>
          <cell r="F7244">
            <v>1890</v>
          </cell>
          <cell r="G7244">
            <v>36.229999999999997</v>
          </cell>
          <cell r="H7244">
            <v>6.52</v>
          </cell>
        </row>
        <row r="7245">
          <cell r="B7245" t="str">
            <v>Soporta mallas - Separadores</v>
          </cell>
          <cell r="C7245">
            <v>15</v>
          </cell>
          <cell r="D7245" t="str">
            <v>UND</v>
          </cell>
          <cell r="E7245">
            <v>6.6</v>
          </cell>
          <cell r="F7245">
            <v>1.1879999999999999</v>
          </cell>
          <cell r="G7245">
            <v>99</v>
          </cell>
          <cell r="H7245">
            <v>17.82</v>
          </cell>
        </row>
        <row r="7246">
          <cell r="B7246" t="str">
            <v>Hormigón Fc=210 Kg/cm2 + 10% Desp.</v>
          </cell>
          <cell r="C7246">
            <v>1.1000000000000001</v>
          </cell>
          <cell r="D7246" t="str">
            <v>M3</v>
          </cell>
          <cell r="E7246">
            <v>5634.11</v>
          </cell>
          <cell r="F7246">
            <v>1014.1397999999999</v>
          </cell>
          <cell r="G7246">
            <v>6197.52</v>
          </cell>
          <cell r="H7246">
            <v>1115.55</v>
          </cell>
        </row>
        <row r="7247">
          <cell r="B7247" t="str">
            <v>Transporte sistema formaletas</v>
          </cell>
          <cell r="C7247">
            <v>10</v>
          </cell>
          <cell r="D7247" t="str">
            <v>M2</v>
          </cell>
          <cell r="E7247">
            <v>8.99</v>
          </cell>
          <cell r="F7247">
            <v>1.6182000000000001</v>
          </cell>
          <cell r="G7247">
            <v>89.9</v>
          </cell>
          <cell r="H7247">
            <v>16.18</v>
          </cell>
        </row>
        <row r="7248">
          <cell r="B7248" t="str">
            <v xml:space="preserve">Mano de obra  </v>
          </cell>
        </row>
        <row r="7249">
          <cell r="B7249" t="str">
            <v>Mano de obra colocación formaletas y mallas</v>
          </cell>
          <cell r="C7249">
            <v>2</v>
          </cell>
          <cell r="D7249" t="str">
            <v>M2</v>
          </cell>
          <cell r="E7249">
            <v>667.59</v>
          </cell>
          <cell r="F7249">
            <v>0</v>
          </cell>
          <cell r="G7249">
            <v>1335.18</v>
          </cell>
          <cell r="H7249">
            <v>0</v>
          </cell>
        </row>
        <row r="7250">
          <cell r="B7250" t="str">
            <v>Mano de obra subida de formaletas y mallas</v>
          </cell>
          <cell r="C7250">
            <v>10</v>
          </cell>
          <cell r="D7250" t="str">
            <v>M2</v>
          </cell>
          <cell r="E7250">
            <v>4.0599999999999996</v>
          </cell>
          <cell r="F7250">
            <v>0</v>
          </cell>
          <cell r="G7250">
            <v>40.6</v>
          </cell>
          <cell r="H7250">
            <v>0</v>
          </cell>
        </row>
        <row r="7251">
          <cell r="B7251" t="str">
            <v>Total/UND</v>
          </cell>
          <cell r="G7251">
            <v>12243.33</v>
          </cell>
          <cell r="H7251">
            <v>1956.1499999999999</v>
          </cell>
          <cell r="I7251">
            <v>14199.48</v>
          </cell>
        </row>
        <row r="7253">
          <cell r="A7253">
            <v>128.18999999999983</v>
          </cell>
          <cell r="B7253" t="str">
            <v>LOSA 0.10m Fc=210 KG/CM2 EN FORMALETAS ACERO-MADERA PROPIOS MALLA D2.7</v>
          </cell>
          <cell r="C7253">
            <v>1</v>
          </cell>
          <cell r="D7253" t="str">
            <v>M3</v>
          </cell>
          <cell r="G7253">
            <v>12156.150000000001</v>
          </cell>
          <cell r="H7253">
            <v>1940.46</v>
          </cell>
          <cell r="I7253">
            <v>14096.61</v>
          </cell>
        </row>
        <row r="7254">
          <cell r="B7254" t="str">
            <v>Losa 0.10m Fc=210Kg/cm2 Formaletas Propias</v>
          </cell>
        </row>
        <row r="7255">
          <cell r="B7255" t="str">
            <v>Volumen Análisis</v>
          </cell>
          <cell r="C7255">
            <v>1</v>
          </cell>
          <cell r="D7255" t="str">
            <v>M3</v>
          </cell>
        </row>
        <row r="7256">
          <cell r="B7256" t="str">
            <v>Materiales y Equipos</v>
          </cell>
        </row>
        <row r="7257">
          <cell r="B7257" t="str">
            <v>Sistema Formaleta Acero-Madera</v>
          </cell>
          <cell r="C7257">
            <v>10</v>
          </cell>
          <cell r="D7257" t="str">
            <v>M2/USO</v>
          </cell>
          <cell r="E7257">
            <v>30.14</v>
          </cell>
          <cell r="F7257">
            <v>5.4252000000000002</v>
          </cell>
          <cell r="G7257">
            <v>301.39999999999998</v>
          </cell>
          <cell r="H7257">
            <v>54.25</v>
          </cell>
        </row>
        <row r="7258">
          <cell r="B7258" t="str">
            <v>Malla Electrosoldada D2.7 10x10mm</v>
          </cell>
          <cell r="C7258">
            <v>0.22</v>
          </cell>
          <cell r="D7258" t="str">
            <v>ROLLO</v>
          </cell>
          <cell r="E7258">
            <v>15211.69</v>
          </cell>
          <cell r="F7258">
            <v>2738.1041999999998</v>
          </cell>
          <cell r="G7258">
            <v>3346.57</v>
          </cell>
          <cell r="H7258">
            <v>602.38</v>
          </cell>
        </row>
        <row r="7259">
          <cell r="B7259" t="str">
            <v>Alambre No. 18</v>
          </cell>
          <cell r="C7259">
            <v>2.5499999999999998</v>
          </cell>
          <cell r="D7259" t="str">
            <v>LBS</v>
          </cell>
          <cell r="E7259">
            <v>49.15</v>
          </cell>
          <cell r="F7259">
            <v>8.8469999999999995</v>
          </cell>
          <cell r="G7259">
            <v>125.33</v>
          </cell>
          <cell r="H7259">
            <v>22.56</v>
          </cell>
        </row>
        <row r="7260">
          <cell r="B7260" t="str">
            <v xml:space="preserve">Acero 3/8" p/refuerzos </v>
          </cell>
          <cell r="C7260">
            <v>0.26</v>
          </cell>
          <cell r="D7260" t="str">
            <v>QQ</v>
          </cell>
          <cell r="E7260">
            <v>2245.7600000000002</v>
          </cell>
          <cell r="F7260">
            <v>404.23680000000002</v>
          </cell>
          <cell r="G7260">
            <v>583.9</v>
          </cell>
          <cell r="H7260">
            <v>105.1</v>
          </cell>
        </row>
        <row r="7261">
          <cell r="B7261" t="str">
            <v>Desmoldante base aceite - Tanque 55gls</v>
          </cell>
          <cell r="C7261">
            <v>3.5000000000000001E-3</v>
          </cell>
          <cell r="D7261" t="str">
            <v>UND</v>
          </cell>
          <cell r="E7261">
            <v>10500</v>
          </cell>
          <cell r="F7261">
            <v>1890</v>
          </cell>
          <cell r="G7261">
            <v>36.75</v>
          </cell>
          <cell r="H7261">
            <v>6.62</v>
          </cell>
        </row>
        <row r="7262">
          <cell r="B7262" t="str">
            <v>Soporta mallas - Separadores</v>
          </cell>
          <cell r="C7262">
            <v>15</v>
          </cell>
          <cell r="D7262" t="str">
            <v>UND</v>
          </cell>
          <cell r="E7262">
            <v>6.6</v>
          </cell>
          <cell r="F7262">
            <v>1.1879999999999999</v>
          </cell>
          <cell r="G7262">
            <v>99</v>
          </cell>
          <cell r="H7262">
            <v>17.82</v>
          </cell>
        </row>
        <row r="7263">
          <cell r="B7263" t="str">
            <v>Hormigón Fc=210 Kg/cm2 + 10% Desp.</v>
          </cell>
          <cell r="C7263">
            <v>1.1000000000000001</v>
          </cell>
          <cell r="D7263" t="str">
            <v>M3</v>
          </cell>
          <cell r="E7263">
            <v>5634.11</v>
          </cell>
          <cell r="F7263">
            <v>1014.1397999999999</v>
          </cell>
          <cell r="G7263">
            <v>6197.52</v>
          </cell>
          <cell r="H7263">
            <v>1115.55</v>
          </cell>
        </row>
        <row r="7264">
          <cell r="B7264" t="str">
            <v>Transporte sistema formaletas</v>
          </cell>
          <cell r="C7264">
            <v>10</v>
          </cell>
          <cell r="D7264" t="str">
            <v>M2</v>
          </cell>
          <cell r="E7264">
            <v>8.99</v>
          </cell>
          <cell r="F7264">
            <v>1.6182000000000001</v>
          </cell>
          <cell r="G7264">
            <v>89.9</v>
          </cell>
          <cell r="H7264">
            <v>16.18</v>
          </cell>
        </row>
        <row r="7265">
          <cell r="B7265" t="str">
            <v xml:space="preserve">Mano de obra  </v>
          </cell>
        </row>
        <row r="7266">
          <cell r="B7266" t="str">
            <v>Mano de obra colocación formaletas y mallas</v>
          </cell>
          <cell r="C7266">
            <v>2</v>
          </cell>
          <cell r="D7266" t="str">
            <v>M2</v>
          </cell>
          <cell r="E7266">
            <v>667.59</v>
          </cell>
          <cell r="F7266">
            <v>0</v>
          </cell>
          <cell r="G7266">
            <v>1335.18</v>
          </cell>
          <cell r="H7266">
            <v>0</v>
          </cell>
        </row>
        <row r="7267">
          <cell r="B7267" t="str">
            <v>Mano de obra subida de formaletas y mallas</v>
          </cell>
          <cell r="C7267">
            <v>10</v>
          </cell>
          <cell r="D7267" t="str">
            <v>M2</v>
          </cell>
          <cell r="E7267">
            <v>4.0599999999999996</v>
          </cell>
          <cell r="F7267">
            <v>0</v>
          </cell>
          <cell r="G7267">
            <v>40.6</v>
          </cell>
          <cell r="H7267">
            <v>0</v>
          </cell>
        </row>
        <row r="7268">
          <cell r="B7268" t="str">
            <v>Total/UND</v>
          </cell>
          <cell r="G7268">
            <v>12156.150000000001</v>
          </cell>
          <cell r="H7268">
            <v>1940.46</v>
          </cell>
          <cell r="I7268">
            <v>14096.61</v>
          </cell>
        </row>
        <row r="7270">
          <cell r="A7270">
            <v>128.19999999999982</v>
          </cell>
          <cell r="B7270" t="str">
            <v>LOSA DE 0.10m Fc=210 KG/CM2 EN FORMALETAS ALUMINIO PROPIO MALLA D2.7</v>
          </cell>
          <cell r="C7270">
            <v>1</v>
          </cell>
          <cell r="D7270" t="str">
            <v>M3</v>
          </cell>
          <cell r="G7270">
            <v>12007.150000000001</v>
          </cell>
          <cell r="H7270">
            <v>1913.64</v>
          </cell>
          <cell r="I7270">
            <v>13920.79</v>
          </cell>
        </row>
        <row r="7271">
          <cell r="B7271" t="str">
            <v>Losa 0.10m Fc=210Kg/cm2 Formaletas Propias</v>
          </cell>
        </row>
        <row r="7272">
          <cell r="B7272" t="str">
            <v>Volumen Análisis</v>
          </cell>
          <cell r="C7272">
            <v>1</v>
          </cell>
          <cell r="D7272" t="str">
            <v>M3</v>
          </cell>
        </row>
        <row r="7273">
          <cell r="B7273" t="str">
            <v>Materiales y Equipos</v>
          </cell>
        </row>
        <row r="7274">
          <cell r="B7274" t="str">
            <v>Sistema Formaleta Aluminio</v>
          </cell>
          <cell r="C7274">
            <v>10</v>
          </cell>
          <cell r="D7274" t="str">
            <v>M2/USO</v>
          </cell>
          <cell r="E7274">
            <v>15.24</v>
          </cell>
          <cell r="F7274">
            <v>2.7431999999999999</v>
          </cell>
          <cell r="G7274">
            <v>152.4</v>
          </cell>
          <cell r="H7274">
            <v>27.43</v>
          </cell>
        </row>
        <row r="7275">
          <cell r="B7275" t="str">
            <v>Malla Electrosoldada D2.7 10x10mm</v>
          </cell>
          <cell r="C7275">
            <v>0.22</v>
          </cell>
          <cell r="D7275" t="str">
            <v>ROLLO</v>
          </cell>
          <cell r="E7275">
            <v>15211.69</v>
          </cell>
          <cell r="F7275">
            <v>2738.1041999999998</v>
          </cell>
          <cell r="G7275">
            <v>3346.57</v>
          </cell>
          <cell r="H7275">
            <v>602.38</v>
          </cell>
        </row>
        <row r="7276">
          <cell r="B7276" t="str">
            <v>Alambre No. 18</v>
          </cell>
          <cell r="C7276">
            <v>2.5499999999999998</v>
          </cell>
          <cell r="D7276" t="str">
            <v>LBS</v>
          </cell>
          <cell r="E7276">
            <v>49.15</v>
          </cell>
          <cell r="F7276">
            <v>8.8469999999999995</v>
          </cell>
          <cell r="G7276">
            <v>125.33</v>
          </cell>
          <cell r="H7276">
            <v>22.56</v>
          </cell>
        </row>
        <row r="7277">
          <cell r="B7277" t="str">
            <v xml:space="preserve">Acero 3/8" p/refuerzos </v>
          </cell>
          <cell r="C7277">
            <v>0.26</v>
          </cell>
          <cell r="D7277" t="str">
            <v>QQ</v>
          </cell>
          <cell r="E7277">
            <v>2245.7600000000002</v>
          </cell>
          <cell r="F7277">
            <v>404.23680000000002</v>
          </cell>
          <cell r="G7277">
            <v>583.9</v>
          </cell>
          <cell r="H7277">
            <v>105.1</v>
          </cell>
        </row>
        <row r="7278">
          <cell r="B7278" t="str">
            <v>Desmoldante base aceite - Tanque 55gls</v>
          </cell>
          <cell r="C7278">
            <v>3.5000000000000001E-3</v>
          </cell>
          <cell r="D7278" t="str">
            <v>UND</v>
          </cell>
          <cell r="E7278">
            <v>10500</v>
          </cell>
          <cell r="F7278">
            <v>1890</v>
          </cell>
          <cell r="G7278">
            <v>36.75</v>
          </cell>
          <cell r="H7278">
            <v>6.62</v>
          </cell>
        </row>
        <row r="7279">
          <cell r="B7279" t="str">
            <v>Soporta mallas - Separadores</v>
          </cell>
          <cell r="C7279">
            <v>15</v>
          </cell>
          <cell r="D7279" t="str">
            <v>UND</v>
          </cell>
          <cell r="E7279">
            <v>6.6</v>
          </cell>
          <cell r="F7279">
            <v>1.1879999999999999</v>
          </cell>
          <cell r="G7279">
            <v>99</v>
          </cell>
          <cell r="H7279">
            <v>17.82</v>
          </cell>
        </row>
        <row r="7280">
          <cell r="B7280" t="str">
            <v>Hormigón Fc=210 Kg/cm2 + 10% Desp.</v>
          </cell>
          <cell r="C7280">
            <v>1.1000000000000001</v>
          </cell>
          <cell r="D7280" t="str">
            <v>M3</v>
          </cell>
          <cell r="E7280">
            <v>5634.11</v>
          </cell>
          <cell r="F7280">
            <v>1014.1397999999999</v>
          </cell>
          <cell r="G7280">
            <v>6197.52</v>
          </cell>
          <cell r="H7280">
            <v>1115.55</v>
          </cell>
        </row>
        <row r="7281">
          <cell r="B7281" t="str">
            <v>Transporte sistema formaletas</v>
          </cell>
          <cell r="C7281">
            <v>10</v>
          </cell>
          <cell r="D7281" t="str">
            <v>M2</v>
          </cell>
          <cell r="E7281">
            <v>8.99</v>
          </cell>
          <cell r="F7281">
            <v>1.6182000000000001</v>
          </cell>
          <cell r="G7281">
            <v>89.9</v>
          </cell>
          <cell r="H7281">
            <v>16.18</v>
          </cell>
        </row>
        <row r="7282">
          <cell r="B7282" t="str">
            <v xml:space="preserve">Mano de obra  </v>
          </cell>
        </row>
        <row r="7283">
          <cell r="B7283" t="str">
            <v>Mano de obra colocación formaletas y mallas</v>
          </cell>
          <cell r="C7283">
            <v>2</v>
          </cell>
          <cell r="D7283" t="str">
            <v>M2</v>
          </cell>
          <cell r="E7283">
            <v>667.59</v>
          </cell>
          <cell r="F7283">
            <v>0</v>
          </cell>
          <cell r="G7283">
            <v>1335.18</v>
          </cell>
          <cell r="H7283">
            <v>0</v>
          </cell>
        </row>
        <row r="7284">
          <cell r="B7284" t="str">
            <v>Mano de obra subida de formaletas y mallas</v>
          </cell>
          <cell r="C7284">
            <v>10</v>
          </cell>
          <cell r="D7284" t="str">
            <v>M2</v>
          </cell>
          <cell r="E7284">
            <v>4.0599999999999996</v>
          </cell>
          <cell r="F7284">
            <v>0</v>
          </cell>
          <cell r="G7284">
            <v>40.6</v>
          </cell>
          <cell r="H7284">
            <v>0</v>
          </cell>
        </row>
        <row r="7285">
          <cell r="B7285" t="str">
            <v>Total/UND</v>
          </cell>
          <cell r="G7285">
            <v>12007.150000000001</v>
          </cell>
          <cell r="H7285">
            <v>1913.64</v>
          </cell>
          <cell r="I7285">
            <v>13920.79</v>
          </cell>
        </row>
        <row r="7287">
          <cell r="A7287">
            <v>128.20999999999981</v>
          </cell>
          <cell r="B7287" t="str">
            <v>LOSA 0.10m Fc=210 KG/CM2 EN FORMALETAS ALUMINIO - TODO COSTO MALLA D2.9</v>
          </cell>
          <cell r="C7287">
            <v>1</v>
          </cell>
          <cell r="D7287" t="str">
            <v>M3</v>
          </cell>
          <cell r="G7287">
            <v>13002.16</v>
          </cell>
          <cell r="H7287">
            <v>2340.38</v>
          </cell>
          <cell r="I7287">
            <v>15342.54</v>
          </cell>
        </row>
        <row r="7288">
          <cell r="B7288" t="str">
            <v>Losa 0.10m Fc=210Kg/cm2 Form. todo costo</v>
          </cell>
        </row>
        <row r="7289">
          <cell r="B7289" t="str">
            <v>Volumen Análisis</v>
          </cell>
          <cell r="C7289">
            <v>1</v>
          </cell>
          <cell r="D7289" t="str">
            <v>M3</v>
          </cell>
        </row>
        <row r="7290">
          <cell r="B7290" t="str">
            <v>Materiales y Equipos</v>
          </cell>
        </row>
        <row r="7291">
          <cell r="B7291" t="str">
            <v>Sistema Formaleta Aluminio Todo Costo</v>
          </cell>
          <cell r="C7291">
            <v>2</v>
          </cell>
          <cell r="D7291" t="str">
            <v>M2</v>
          </cell>
          <cell r="E7291">
            <v>1310</v>
          </cell>
          <cell r="F7291">
            <v>235.79999999999998</v>
          </cell>
          <cell r="G7291">
            <v>2620</v>
          </cell>
          <cell r="H7291">
            <v>471.6</v>
          </cell>
        </row>
        <row r="7292">
          <cell r="B7292" t="str">
            <v>Malla Electrosoldada D2.9 10x10mm</v>
          </cell>
          <cell r="C7292">
            <v>0.22</v>
          </cell>
          <cell r="D7292" t="str">
            <v>ROLLO</v>
          </cell>
          <cell r="E7292">
            <v>15754.85</v>
          </cell>
          <cell r="F7292">
            <v>2835.873</v>
          </cell>
          <cell r="G7292">
            <v>3466.07</v>
          </cell>
          <cell r="H7292">
            <v>623.89</v>
          </cell>
        </row>
        <row r="7293">
          <cell r="B7293" t="str">
            <v>Alambre No. 18</v>
          </cell>
          <cell r="C7293">
            <v>2.74</v>
          </cell>
          <cell r="D7293" t="str">
            <v>LBS</v>
          </cell>
          <cell r="E7293">
            <v>49.15</v>
          </cell>
          <cell r="F7293">
            <v>8.8469999999999995</v>
          </cell>
          <cell r="G7293">
            <v>134.66999999999999</v>
          </cell>
          <cell r="H7293">
            <v>24.24</v>
          </cell>
        </row>
        <row r="7294">
          <cell r="B7294" t="str">
            <v xml:space="preserve">Acero 3/8" p/refuerzos </v>
          </cell>
          <cell r="C7294">
            <v>0.26</v>
          </cell>
          <cell r="D7294" t="str">
            <v>QQ</v>
          </cell>
          <cell r="E7294">
            <v>2245.7600000000002</v>
          </cell>
          <cell r="F7294">
            <v>404.23680000000002</v>
          </cell>
          <cell r="G7294">
            <v>583.9</v>
          </cell>
          <cell r="H7294">
            <v>105.1</v>
          </cell>
        </row>
        <row r="7295">
          <cell r="B7295" t="str">
            <v>Hormigón Fc=210 Kg/cm2 + 10% Desp.</v>
          </cell>
          <cell r="C7295">
            <v>1.1000000000000001</v>
          </cell>
          <cell r="D7295" t="str">
            <v>M3</v>
          </cell>
          <cell r="E7295">
            <v>5634.11</v>
          </cell>
          <cell r="F7295">
            <v>1014.1397999999999</v>
          </cell>
          <cell r="G7295">
            <v>6197.52</v>
          </cell>
          <cell r="H7295">
            <v>1115.55</v>
          </cell>
        </row>
        <row r="7296">
          <cell r="B7296" t="str">
            <v>Total/UND</v>
          </cell>
          <cell r="G7296">
            <v>13002.16</v>
          </cell>
          <cell r="H7296">
            <v>2340.38</v>
          </cell>
          <cell r="I7296">
            <v>15342.54</v>
          </cell>
        </row>
        <row r="7298">
          <cell r="A7298">
            <v>128.2199999999998</v>
          </cell>
          <cell r="B7298" t="str">
            <v>LOSA 0.10m Fc=210 KG/CM2 EN FORMALETAS ACERO-MADERA RENTADAS MALLA D2.9</v>
          </cell>
          <cell r="C7298">
            <v>1</v>
          </cell>
          <cell r="D7298" t="str">
            <v>M3</v>
          </cell>
          <cell r="G7298">
            <v>12372.17</v>
          </cell>
          <cell r="H7298">
            <v>1979.34</v>
          </cell>
          <cell r="I7298">
            <v>14351.51</v>
          </cell>
        </row>
        <row r="7299">
          <cell r="B7299" t="str">
            <v>Losa 0.10m Fc=210Kg/cm2 Formaletas rentadas</v>
          </cell>
        </row>
        <row r="7300">
          <cell r="B7300" t="str">
            <v>Volumen Análisis</v>
          </cell>
          <cell r="C7300">
            <v>1</v>
          </cell>
          <cell r="D7300" t="str">
            <v>M3</v>
          </cell>
        </row>
        <row r="7301">
          <cell r="B7301" t="str">
            <v>Materiales y Equipos</v>
          </cell>
        </row>
        <row r="7302">
          <cell r="B7302" t="str">
            <v xml:space="preserve">Alquiler Sistema Formaleta Acero-Madera </v>
          </cell>
          <cell r="C7302">
            <v>10</v>
          </cell>
          <cell r="D7302" t="str">
            <v>M2/USO</v>
          </cell>
          <cell r="E7302">
            <v>38.909999999999997</v>
          </cell>
          <cell r="F7302">
            <v>7.0037999999999991</v>
          </cell>
          <cell r="G7302">
            <v>389.1</v>
          </cell>
          <cell r="H7302">
            <v>70.040000000000006</v>
          </cell>
        </row>
        <row r="7303">
          <cell r="B7303" t="str">
            <v>Malla Electrosoldada D2.9 10x10mm</v>
          </cell>
          <cell r="C7303">
            <v>0.22</v>
          </cell>
          <cell r="D7303" t="str">
            <v>ROLLO</v>
          </cell>
          <cell r="E7303">
            <v>15754.85</v>
          </cell>
          <cell r="F7303">
            <v>2835.873</v>
          </cell>
          <cell r="G7303">
            <v>3466.07</v>
          </cell>
          <cell r="H7303">
            <v>623.89</v>
          </cell>
        </row>
        <row r="7304">
          <cell r="B7304" t="str">
            <v>Alambre No. 18</v>
          </cell>
          <cell r="C7304">
            <v>2.74</v>
          </cell>
          <cell r="D7304" t="str">
            <v>LBS</v>
          </cell>
          <cell r="E7304">
            <v>49.15</v>
          </cell>
          <cell r="F7304">
            <v>8.8469999999999995</v>
          </cell>
          <cell r="G7304">
            <v>134.66999999999999</v>
          </cell>
          <cell r="H7304">
            <v>24.24</v>
          </cell>
        </row>
        <row r="7305">
          <cell r="B7305" t="str">
            <v xml:space="preserve">Acero 3/8" p/refuerzos </v>
          </cell>
          <cell r="C7305">
            <v>0.26</v>
          </cell>
          <cell r="D7305" t="str">
            <v>QQ</v>
          </cell>
          <cell r="E7305">
            <v>2245.7600000000002</v>
          </cell>
          <cell r="F7305">
            <v>404.23680000000002</v>
          </cell>
          <cell r="G7305">
            <v>583.9</v>
          </cell>
          <cell r="H7305">
            <v>105.1</v>
          </cell>
        </row>
        <row r="7306">
          <cell r="B7306" t="str">
            <v>Desmoldante base aceite - Tanque 55gls</v>
          </cell>
          <cell r="C7306">
            <v>3.4499999999999999E-3</v>
          </cell>
          <cell r="D7306" t="str">
            <v>UND</v>
          </cell>
          <cell r="E7306">
            <v>10500</v>
          </cell>
          <cell r="F7306">
            <v>1890</v>
          </cell>
          <cell r="G7306">
            <v>36.229999999999997</v>
          </cell>
          <cell r="H7306">
            <v>6.52</v>
          </cell>
        </row>
        <row r="7307">
          <cell r="B7307" t="str">
            <v>Soporta mallas - Separadores</v>
          </cell>
          <cell r="C7307">
            <v>15</v>
          </cell>
          <cell r="D7307" t="str">
            <v>UND</v>
          </cell>
          <cell r="E7307">
            <v>6.6</v>
          </cell>
          <cell r="F7307">
            <v>1.1879999999999999</v>
          </cell>
          <cell r="G7307">
            <v>99</v>
          </cell>
          <cell r="H7307">
            <v>17.82</v>
          </cell>
        </row>
        <row r="7308">
          <cell r="B7308" t="str">
            <v>Hormigón Fc=210 Kg/cm2 + 10% Desp.</v>
          </cell>
          <cell r="C7308">
            <v>1.1000000000000001</v>
          </cell>
          <cell r="D7308" t="str">
            <v>M3</v>
          </cell>
          <cell r="E7308">
            <v>5634.11</v>
          </cell>
          <cell r="F7308">
            <v>1014.1397999999999</v>
          </cell>
          <cell r="G7308">
            <v>6197.52</v>
          </cell>
          <cell r="H7308">
            <v>1115.55</v>
          </cell>
        </row>
        <row r="7309">
          <cell r="B7309" t="str">
            <v>Transporte sistema formaletas</v>
          </cell>
          <cell r="C7309">
            <v>10</v>
          </cell>
          <cell r="D7309" t="str">
            <v>M2</v>
          </cell>
          <cell r="E7309">
            <v>8.99</v>
          </cell>
          <cell r="F7309">
            <v>1.6182000000000001</v>
          </cell>
          <cell r="G7309">
            <v>89.9</v>
          </cell>
          <cell r="H7309">
            <v>16.18</v>
          </cell>
        </row>
        <row r="7310">
          <cell r="B7310" t="str">
            <v xml:space="preserve">Mano de obra  </v>
          </cell>
        </row>
        <row r="7311">
          <cell r="B7311" t="str">
            <v>Mano de obra colocación formaletas y mallas</v>
          </cell>
          <cell r="C7311">
            <v>2</v>
          </cell>
          <cell r="D7311" t="str">
            <v>M2</v>
          </cell>
          <cell r="E7311">
            <v>667.59</v>
          </cell>
          <cell r="F7311">
            <v>0</v>
          </cell>
          <cell r="G7311">
            <v>1335.18</v>
          </cell>
          <cell r="H7311">
            <v>0</v>
          </cell>
        </row>
        <row r="7312">
          <cell r="B7312" t="str">
            <v>Mano de obra subida de formaletas y mallas</v>
          </cell>
          <cell r="C7312">
            <v>10</v>
          </cell>
          <cell r="D7312" t="str">
            <v>M2</v>
          </cell>
          <cell r="E7312">
            <v>4.0599999999999996</v>
          </cell>
          <cell r="F7312">
            <v>0</v>
          </cell>
          <cell r="G7312">
            <v>40.6</v>
          </cell>
          <cell r="H7312">
            <v>0</v>
          </cell>
        </row>
        <row r="7313">
          <cell r="B7313" t="str">
            <v>Total/UND</v>
          </cell>
          <cell r="G7313">
            <v>12372.17</v>
          </cell>
          <cell r="H7313">
            <v>1979.34</v>
          </cell>
          <cell r="I7313">
            <v>14351.51</v>
          </cell>
        </row>
        <row r="7315">
          <cell r="A7315">
            <v>128.22999999999979</v>
          </cell>
          <cell r="B7315" t="str">
            <v>LOSA 0.10m Fc=210 KG/CM2 EN FORMALETAS ACERO-MADERA PROPIOS MALLA D2.9</v>
          </cell>
          <cell r="C7315">
            <v>1</v>
          </cell>
          <cell r="D7315" t="str">
            <v>M3</v>
          </cell>
          <cell r="G7315">
            <v>12284.990000000002</v>
          </cell>
          <cell r="H7315">
            <v>1963.65</v>
          </cell>
          <cell r="I7315">
            <v>14248.640000000001</v>
          </cell>
        </row>
        <row r="7316">
          <cell r="B7316" t="str">
            <v>Losa 0.10m Fc=210Kg/cm2 Formaletas Propias</v>
          </cell>
        </row>
        <row r="7317">
          <cell r="B7317" t="str">
            <v>Volumen Análisis</v>
          </cell>
          <cell r="C7317">
            <v>1</v>
          </cell>
          <cell r="D7317" t="str">
            <v>M3</v>
          </cell>
        </row>
        <row r="7318">
          <cell r="B7318" t="str">
            <v>Materiales y Equipos</v>
          </cell>
        </row>
        <row r="7319">
          <cell r="B7319" t="str">
            <v>Sistema Formaleta Acero-Madera</v>
          </cell>
          <cell r="C7319">
            <v>10</v>
          </cell>
          <cell r="D7319" t="str">
            <v>M2/USO</v>
          </cell>
          <cell r="E7319">
            <v>30.14</v>
          </cell>
          <cell r="F7319">
            <v>5.4252000000000002</v>
          </cell>
          <cell r="G7319">
            <v>301.39999999999998</v>
          </cell>
          <cell r="H7319">
            <v>54.25</v>
          </cell>
        </row>
        <row r="7320">
          <cell r="B7320" t="str">
            <v>Malla Electrosoldada D2.9 10x10mm</v>
          </cell>
          <cell r="C7320">
            <v>0.22</v>
          </cell>
          <cell r="D7320" t="str">
            <v>ROLLO</v>
          </cell>
          <cell r="E7320">
            <v>15754.85</v>
          </cell>
          <cell r="F7320">
            <v>2835.873</v>
          </cell>
          <cell r="G7320">
            <v>3466.07</v>
          </cell>
          <cell r="H7320">
            <v>623.89</v>
          </cell>
        </row>
        <row r="7321">
          <cell r="B7321" t="str">
            <v>Alambre No. 18</v>
          </cell>
          <cell r="C7321">
            <v>2.74</v>
          </cell>
          <cell r="D7321" t="str">
            <v>LBS</v>
          </cell>
          <cell r="E7321">
            <v>49.15</v>
          </cell>
          <cell r="F7321">
            <v>8.8469999999999995</v>
          </cell>
          <cell r="G7321">
            <v>134.66999999999999</v>
          </cell>
          <cell r="H7321">
            <v>24.24</v>
          </cell>
        </row>
        <row r="7322">
          <cell r="B7322" t="str">
            <v xml:space="preserve">Acero 3/8" p/refuerzos </v>
          </cell>
          <cell r="C7322">
            <v>0.26</v>
          </cell>
          <cell r="D7322" t="str">
            <v>QQ</v>
          </cell>
          <cell r="E7322">
            <v>2245.7600000000002</v>
          </cell>
          <cell r="F7322">
            <v>404.23680000000002</v>
          </cell>
          <cell r="G7322">
            <v>583.9</v>
          </cell>
          <cell r="H7322">
            <v>105.1</v>
          </cell>
        </row>
        <row r="7323">
          <cell r="B7323" t="str">
            <v>Desmoldante base aceite - Tanque 55gls</v>
          </cell>
          <cell r="C7323">
            <v>3.5000000000000001E-3</v>
          </cell>
          <cell r="D7323" t="str">
            <v>UND</v>
          </cell>
          <cell r="E7323">
            <v>10500</v>
          </cell>
          <cell r="F7323">
            <v>1890</v>
          </cell>
          <cell r="G7323">
            <v>36.75</v>
          </cell>
          <cell r="H7323">
            <v>6.62</v>
          </cell>
        </row>
        <row r="7324">
          <cell r="B7324" t="str">
            <v>Soporta mallas - Separadores</v>
          </cell>
          <cell r="C7324">
            <v>15</v>
          </cell>
          <cell r="D7324" t="str">
            <v>UND</v>
          </cell>
          <cell r="E7324">
            <v>6.6</v>
          </cell>
          <cell r="F7324">
            <v>1.1879999999999999</v>
          </cell>
          <cell r="G7324">
            <v>99</v>
          </cell>
          <cell r="H7324">
            <v>17.82</v>
          </cell>
        </row>
        <row r="7325">
          <cell r="B7325" t="str">
            <v>Hormigón Fc=210 Kg/cm2 + 10% Desp.</v>
          </cell>
          <cell r="C7325">
            <v>1.1000000000000001</v>
          </cell>
          <cell r="D7325" t="str">
            <v>M3</v>
          </cell>
          <cell r="E7325">
            <v>5634.11</v>
          </cell>
          <cell r="F7325">
            <v>1014.1397999999999</v>
          </cell>
          <cell r="G7325">
            <v>6197.52</v>
          </cell>
          <cell r="H7325">
            <v>1115.55</v>
          </cell>
        </row>
        <row r="7326">
          <cell r="B7326" t="str">
            <v>Transporte sistema formaletas</v>
          </cell>
          <cell r="C7326">
            <v>10</v>
          </cell>
          <cell r="D7326" t="str">
            <v>M2</v>
          </cell>
          <cell r="E7326">
            <v>8.99</v>
          </cell>
          <cell r="F7326">
            <v>1.6182000000000001</v>
          </cell>
          <cell r="G7326">
            <v>89.9</v>
          </cell>
          <cell r="H7326">
            <v>16.18</v>
          </cell>
        </row>
        <row r="7327">
          <cell r="B7327" t="str">
            <v xml:space="preserve">Mano de obra  </v>
          </cell>
        </row>
        <row r="7328">
          <cell r="B7328" t="str">
            <v>Mano de obra colocación formaletas y mallas</v>
          </cell>
          <cell r="C7328">
            <v>2</v>
          </cell>
          <cell r="D7328" t="str">
            <v>M2</v>
          </cell>
          <cell r="E7328">
            <v>667.59</v>
          </cell>
          <cell r="F7328">
            <v>0</v>
          </cell>
          <cell r="G7328">
            <v>1335.18</v>
          </cell>
          <cell r="H7328">
            <v>0</v>
          </cell>
        </row>
        <row r="7329">
          <cell r="B7329" t="str">
            <v>Mano de obra subida de formaletas y mallas</v>
          </cell>
          <cell r="C7329">
            <v>10</v>
          </cell>
          <cell r="D7329" t="str">
            <v>M2</v>
          </cell>
          <cell r="E7329">
            <v>4.0599999999999996</v>
          </cell>
          <cell r="F7329">
            <v>0</v>
          </cell>
          <cell r="G7329">
            <v>40.6</v>
          </cell>
          <cell r="H7329">
            <v>0</v>
          </cell>
        </row>
        <row r="7330">
          <cell r="B7330" t="str">
            <v>Total/UND</v>
          </cell>
          <cell r="G7330">
            <v>12284.990000000002</v>
          </cell>
          <cell r="H7330">
            <v>1963.65</v>
          </cell>
          <cell r="I7330">
            <v>14248.640000000001</v>
          </cell>
        </row>
        <row r="7332">
          <cell r="A7332">
            <v>128.23999999999978</v>
          </cell>
          <cell r="B7332" t="str">
            <v>LOSA DE 0.10m Fc=210 KG/CM2 EN FORMALETAS ALUMINIO PROPIO MALLA D2.9</v>
          </cell>
          <cell r="C7332">
            <v>1</v>
          </cell>
          <cell r="D7332" t="str">
            <v>M3</v>
          </cell>
          <cell r="G7332">
            <v>12135.990000000002</v>
          </cell>
          <cell r="H7332">
            <v>1936.8300000000002</v>
          </cell>
          <cell r="I7332">
            <v>14072.820000000002</v>
          </cell>
        </row>
        <row r="7333">
          <cell r="B7333" t="str">
            <v>Losa 0.10m Fc=210Kg/cm2 Formaletas Propias</v>
          </cell>
        </row>
        <row r="7334">
          <cell r="B7334" t="str">
            <v>Volumen Análisis</v>
          </cell>
          <cell r="C7334">
            <v>1</v>
          </cell>
          <cell r="D7334" t="str">
            <v>M3</v>
          </cell>
        </row>
        <row r="7335">
          <cell r="B7335" t="str">
            <v>Materiales y Equipos</v>
          </cell>
        </row>
        <row r="7336">
          <cell r="B7336" t="str">
            <v>Sistema Formaleta Aluminio</v>
          </cell>
          <cell r="C7336">
            <v>10</v>
          </cell>
          <cell r="D7336" t="str">
            <v>M2/USO</v>
          </cell>
          <cell r="E7336">
            <v>15.24</v>
          </cell>
          <cell r="F7336">
            <v>2.7431999999999999</v>
          </cell>
          <cell r="G7336">
            <v>152.4</v>
          </cell>
          <cell r="H7336">
            <v>27.43</v>
          </cell>
        </row>
        <row r="7337">
          <cell r="B7337" t="str">
            <v>Malla Electrosoldada D2.9 10x10mm</v>
          </cell>
          <cell r="C7337">
            <v>0.22</v>
          </cell>
          <cell r="D7337" t="str">
            <v>ROLLO</v>
          </cell>
          <cell r="E7337">
            <v>15754.85</v>
          </cell>
          <cell r="F7337">
            <v>2835.873</v>
          </cell>
          <cell r="G7337">
            <v>3466.07</v>
          </cell>
          <cell r="H7337">
            <v>623.89</v>
          </cell>
        </row>
        <row r="7338">
          <cell r="B7338" t="str">
            <v>Alambre No. 18</v>
          </cell>
          <cell r="C7338">
            <v>2.74</v>
          </cell>
          <cell r="D7338" t="str">
            <v>LBS</v>
          </cell>
          <cell r="E7338">
            <v>49.15</v>
          </cell>
          <cell r="F7338">
            <v>8.8469999999999995</v>
          </cell>
          <cell r="G7338">
            <v>134.66999999999999</v>
          </cell>
          <cell r="H7338">
            <v>24.24</v>
          </cell>
        </row>
        <row r="7339">
          <cell r="B7339" t="str">
            <v xml:space="preserve">Acero 3/8" p/refuerzos </v>
          </cell>
          <cell r="C7339">
            <v>0.26</v>
          </cell>
          <cell r="D7339" t="str">
            <v>QQ</v>
          </cell>
          <cell r="E7339">
            <v>2245.7600000000002</v>
          </cell>
          <cell r="F7339">
            <v>404.23680000000002</v>
          </cell>
          <cell r="G7339">
            <v>583.9</v>
          </cell>
          <cell r="H7339">
            <v>105.1</v>
          </cell>
        </row>
        <row r="7340">
          <cell r="B7340" t="str">
            <v>Desmoldante base aceite - Tanque 55gls</v>
          </cell>
          <cell r="C7340">
            <v>3.5000000000000001E-3</v>
          </cell>
          <cell r="D7340" t="str">
            <v>UND</v>
          </cell>
          <cell r="E7340">
            <v>10500</v>
          </cell>
          <cell r="F7340">
            <v>1890</v>
          </cell>
          <cell r="G7340">
            <v>36.75</v>
          </cell>
          <cell r="H7340">
            <v>6.62</v>
          </cell>
        </row>
        <row r="7341">
          <cell r="B7341" t="str">
            <v>Soporta mallas - Separadores</v>
          </cell>
          <cell r="C7341">
            <v>15</v>
          </cell>
          <cell r="D7341" t="str">
            <v>UND</v>
          </cell>
          <cell r="E7341">
            <v>6.6</v>
          </cell>
          <cell r="F7341">
            <v>1.1879999999999999</v>
          </cell>
          <cell r="G7341">
            <v>99</v>
          </cell>
          <cell r="H7341">
            <v>17.82</v>
          </cell>
        </row>
        <row r="7342">
          <cell r="B7342" t="str">
            <v>Hormigón Fc=210 Kg/cm2 + 10% Desp.</v>
          </cell>
          <cell r="C7342">
            <v>1.1000000000000001</v>
          </cell>
          <cell r="D7342" t="str">
            <v>M3</v>
          </cell>
          <cell r="E7342">
            <v>5634.11</v>
          </cell>
          <cell r="F7342">
            <v>1014.1397999999999</v>
          </cell>
          <cell r="G7342">
            <v>6197.52</v>
          </cell>
          <cell r="H7342">
            <v>1115.55</v>
          </cell>
        </row>
        <row r="7343">
          <cell r="B7343" t="str">
            <v>Transporte sistema formaletas</v>
          </cell>
          <cell r="C7343">
            <v>10</v>
          </cell>
          <cell r="D7343" t="str">
            <v>M2</v>
          </cell>
          <cell r="E7343">
            <v>8.99</v>
          </cell>
          <cell r="F7343">
            <v>1.6182000000000001</v>
          </cell>
          <cell r="G7343">
            <v>89.9</v>
          </cell>
          <cell r="H7343">
            <v>16.18</v>
          </cell>
        </row>
        <row r="7344">
          <cell r="B7344" t="str">
            <v xml:space="preserve">Mano de obra  </v>
          </cell>
        </row>
        <row r="7345">
          <cell r="B7345" t="str">
            <v>Mano de obra colocación formaletas y mallas</v>
          </cell>
          <cell r="C7345">
            <v>2</v>
          </cell>
          <cell r="D7345" t="str">
            <v>M2</v>
          </cell>
          <cell r="E7345">
            <v>667.59</v>
          </cell>
          <cell r="F7345">
            <v>0</v>
          </cell>
          <cell r="G7345">
            <v>1335.18</v>
          </cell>
          <cell r="H7345">
            <v>0</v>
          </cell>
        </row>
        <row r="7346">
          <cell r="B7346" t="str">
            <v>Mano de obra subida de formaletas y mallas</v>
          </cell>
          <cell r="C7346">
            <v>10</v>
          </cell>
          <cell r="D7346" t="str">
            <v>M2</v>
          </cell>
          <cell r="E7346">
            <v>4.0599999999999996</v>
          </cell>
          <cell r="F7346">
            <v>0</v>
          </cell>
          <cell r="G7346">
            <v>40.6</v>
          </cell>
          <cell r="H7346">
            <v>0</v>
          </cell>
        </row>
        <row r="7347">
          <cell r="B7347" t="str">
            <v>Total/UND</v>
          </cell>
          <cell r="G7347">
            <v>12135.990000000002</v>
          </cell>
          <cell r="H7347">
            <v>1936.8300000000002</v>
          </cell>
          <cell r="I7347">
            <v>14072.820000000002</v>
          </cell>
        </row>
        <row r="7349">
          <cell r="A7349">
            <v>128.24999999999977</v>
          </cell>
          <cell r="B7349" t="str">
            <v>LOSA 0.12m Fc=210 KG/CM2 EN FORMALETAS ALUMINIO - TODO COSTO MALLA D2.5</v>
          </cell>
          <cell r="C7349">
            <v>1</v>
          </cell>
          <cell r="D7349" t="str">
            <v>M3</v>
          </cell>
          <cell r="G7349">
            <v>11424.36</v>
          </cell>
          <cell r="H7349">
            <v>2056.38</v>
          </cell>
          <cell r="I7349">
            <v>13480.740000000002</v>
          </cell>
        </row>
        <row r="7350">
          <cell r="B7350" t="str">
            <v>Losa 0.12m Fc=210Kg/cm2 Form. todo costo</v>
          </cell>
        </row>
        <row r="7351">
          <cell r="B7351" t="str">
            <v>Volumen Análisis</v>
          </cell>
          <cell r="C7351">
            <v>1</v>
          </cell>
          <cell r="D7351" t="str">
            <v>M3</v>
          </cell>
        </row>
        <row r="7352">
          <cell r="B7352" t="str">
            <v>Materiales y Equipos</v>
          </cell>
        </row>
        <row r="7353">
          <cell r="B7353" t="str">
            <v>Sistema Formaleta Aluminio Todo Costo</v>
          </cell>
          <cell r="C7353">
            <v>1.67</v>
          </cell>
          <cell r="D7353" t="str">
            <v>M2</v>
          </cell>
          <cell r="E7353">
            <v>1310</v>
          </cell>
          <cell r="F7353">
            <v>235.79999999999998</v>
          </cell>
          <cell r="G7353">
            <v>2187.6999999999998</v>
          </cell>
          <cell r="H7353">
            <v>393.79</v>
          </cell>
        </row>
        <row r="7354">
          <cell r="B7354" t="str">
            <v>Malla Electrosoldada D2.5 10x10mm</v>
          </cell>
          <cell r="C7354">
            <v>0.18</v>
          </cell>
          <cell r="D7354" t="str">
            <v>ROLLO</v>
          </cell>
          <cell r="E7354">
            <v>13656.78</v>
          </cell>
          <cell r="F7354">
            <v>2458.2204000000002</v>
          </cell>
          <cell r="G7354">
            <v>2458.2199999999998</v>
          </cell>
          <cell r="H7354">
            <v>442.48</v>
          </cell>
        </row>
        <row r="7355">
          <cell r="B7355" t="str">
            <v>Alambre No. 18</v>
          </cell>
          <cell r="C7355">
            <v>1.9587999999999999</v>
          </cell>
          <cell r="D7355" t="str">
            <v>LBS</v>
          </cell>
          <cell r="E7355">
            <v>49.15</v>
          </cell>
          <cell r="F7355">
            <v>8.8469999999999995</v>
          </cell>
          <cell r="G7355">
            <v>96.28</v>
          </cell>
          <cell r="H7355">
            <v>17.329999999999998</v>
          </cell>
        </row>
        <row r="7356">
          <cell r="B7356" t="str">
            <v xml:space="preserve">Acero 3/8" p/refuerzos </v>
          </cell>
          <cell r="C7356">
            <v>0.21579999999999999</v>
          </cell>
          <cell r="D7356" t="str">
            <v>QQ</v>
          </cell>
          <cell r="E7356">
            <v>2245.7600000000002</v>
          </cell>
          <cell r="F7356">
            <v>404.23680000000002</v>
          </cell>
          <cell r="G7356">
            <v>484.64</v>
          </cell>
          <cell r="H7356">
            <v>87.23</v>
          </cell>
        </row>
        <row r="7357">
          <cell r="B7357" t="str">
            <v>Hormigón Fc=210 Kg/cm2 + 10% Desp.</v>
          </cell>
          <cell r="C7357">
            <v>1.1000000000000001</v>
          </cell>
          <cell r="D7357" t="str">
            <v>M3</v>
          </cell>
          <cell r="E7357">
            <v>5634.11</v>
          </cell>
          <cell r="F7357">
            <v>1014.1397999999999</v>
          </cell>
          <cell r="G7357">
            <v>6197.52</v>
          </cell>
          <cell r="H7357">
            <v>1115.55</v>
          </cell>
        </row>
        <row r="7358">
          <cell r="B7358" t="str">
            <v>Total/UND</v>
          </cell>
          <cell r="G7358">
            <v>11424.36</v>
          </cell>
          <cell r="H7358">
            <v>2056.38</v>
          </cell>
          <cell r="I7358">
            <v>13480.740000000002</v>
          </cell>
        </row>
        <row r="7360">
          <cell r="A7360">
            <v>128.25999999999976</v>
          </cell>
          <cell r="B7360" t="str">
            <v>LOSA 0.12m Fc=210 KG/CM2 EN FORMALETAS ACERO-MADERA RENTADAS MALLA D2.5</v>
          </cell>
          <cell r="C7360">
            <v>1</v>
          </cell>
          <cell r="D7360" t="str">
            <v>M3</v>
          </cell>
          <cell r="G7360">
            <v>10936.669999999998</v>
          </cell>
          <cell r="H7360">
            <v>1761.8200000000002</v>
          </cell>
          <cell r="I7360">
            <v>12698.489999999998</v>
          </cell>
        </row>
        <row r="7361">
          <cell r="B7361" t="str">
            <v>Losa 0.12m Fc=210Kg/cm2 Formaletas rentadas</v>
          </cell>
        </row>
        <row r="7362">
          <cell r="B7362" t="str">
            <v>Volumen Análisis</v>
          </cell>
          <cell r="C7362">
            <v>1</v>
          </cell>
          <cell r="D7362" t="str">
            <v>M3</v>
          </cell>
        </row>
        <row r="7363">
          <cell r="B7363" t="str">
            <v>Materiales y Equipos</v>
          </cell>
        </row>
        <row r="7364">
          <cell r="B7364" t="str">
            <v xml:space="preserve">Alquiler Sistema Formaleta Acero-Madera </v>
          </cell>
          <cell r="C7364">
            <v>8.33</v>
          </cell>
          <cell r="D7364" t="str">
            <v>M2/USO</v>
          </cell>
          <cell r="E7364">
            <v>38.909999999999997</v>
          </cell>
          <cell r="F7364">
            <v>7.0037999999999991</v>
          </cell>
          <cell r="G7364">
            <v>324.12</v>
          </cell>
          <cell r="H7364">
            <v>58.34</v>
          </cell>
        </row>
        <row r="7365">
          <cell r="B7365" t="str">
            <v>Malla Electrosoldada D2.5 10x10mm</v>
          </cell>
          <cell r="C7365">
            <v>0.18</v>
          </cell>
          <cell r="D7365" t="str">
            <v>ROLLO</v>
          </cell>
          <cell r="E7365">
            <v>13656.78</v>
          </cell>
          <cell r="F7365">
            <v>2458.2204000000002</v>
          </cell>
          <cell r="G7365">
            <v>2458.2199999999998</v>
          </cell>
          <cell r="H7365">
            <v>442.48</v>
          </cell>
        </row>
        <row r="7366">
          <cell r="B7366" t="str">
            <v>Alambre No. 18</v>
          </cell>
          <cell r="C7366">
            <v>1.96</v>
          </cell>
          <cell r="D7366" t="str">
            <v>LBS</v>
          </cell>
          <cell r="E7366">
            <v>49.15</v>
          </cell>
          <cell r="F7366">
            <v>8.8469999999999995</v>
          </cell>
          <cell r="G7366">
            <v>96.33</v>
          </cell>
          <cell r="H7366">
            <v>17.34</v>
          </cell>
        </row>
        <row r="7367">
          <cell r="B7367" t="str">
            <v xml:space="preserve">Acero 3/8" p/refuerzos </v>
          </cell>
          <cell r="C7367">
            <v>0.22</v>
          </cell>
          <cell r="D7367" t="str">
            <v>QQ</v>
          </cell>
          <cell r="E7367">
            <v>2245.7600000000002</v>
          </cell>
          <cell r="F7367">
            <v>404.23680000000002</v>
          </cell>
          <cell r="G7367">
            <v>494.07</v>
          </cell>
          <cell r="H7367">
            <v>88.93</v>
          </cell>
        </row>
        <row r="7368">
          <cell r="B7368" t="str">
            <v>Desmoldante base aceite - Tanque 55gls</v>
          </cell>
          <cell r="C7368">
            <v>5.7476999999999997E-3</v>
          </cell>
          <cell r="D7368" t="str">
            <v>UND</v>
          </cell>
          <cell r="E7368">
            <v>10500</v>
          </cell>
          <cell r="F7368">
            <v>1890</v>
          </cell>
          <cell r="G7368">
            <v>60.35</v>
          </cell>
          <cell r="H7368">
            <v>10.86</v>
          </cell>
        </row>
        <row r="7369">
          <cell r="B7369" t="str">
            <v>Soporta mallas - Separadores</v>
          </cell>
          <cell r="C7369">
            <v>12.495000000000001</v>
          </cell>
          <cell r="D7369" t="str">
            <v>UND</v>
          </cell>
          <cell r="E7369">
            <v>6.6</v>
          </cell>
          <cell r="F7369">
            <v>1.1879999999999999</v>
          </cell>
          <cell r="G7369">
            <v>82.47</v>
          </cell>
          <cell r="H7369">
            <v>14.84</v>
          </cell>
        </row>
        <row r="7370">
          <cell r="B7370" t="str">
            <v>Hormigón Fc=210 Kg/cm2 + 10% Desp.</v>
          </cell>
          <cell r="C7370">
            <v>1.1000000000000001</v>
          </cell>
          <cell r="D7370" t="str">
            <v>M3</v>
          </cell>
          <cell r="E7370">
            <v>5634.11</v>
          </cell>
          <cell r="F7370">
            <v>1014.1397999999999</v>
          </cell>
          <cell r="G7370">
            <v>6197.52</v>
          </cell>
          <cell r="H7370">
            <v>1115.55</v>
          </cell>
        </row>
        <row r="7371">
          <cell r="B7371" t="str">
            <v>Transporte sistema formaletas</v>
          </cell>
          <cell r="C7371">
            <v>8.33</v>
          </cell>
          <cell r="D7371" t="str">
            <v>M2</v>
          </cell>
          <cell r="E7371">
            <v>8.99</v>
          </cell>
          <cell r="F7371">
            <v>1.6182000000000001</v>
          </cell>
          <cell r="G7371">
            <v>74.89</v>
          </cell>
          <cell r="H7371">
            <v>13.48</v>
          </cell>
        </row>
        <row r="7372">
          <cell r="B7372" t="str">
            <v xml:space="preserve">Mano de obra  </v>
          </cell>
        </row>
        <row r="7373">
          <cell r="B7373" t="str">
            <v>Mano de obra colocación formaletas y mallas</v>
          </cell>
          <cell r="C7373">
            <v>1.67</v>
          </cell>
          <cell r="D7373" t="str">
            <v>M2</v>
          </cell>
          <cell r="E7373">
            <v>667.59</v>
          </cell>
          <cell r="F7373">
            <v>0</v>
          </cell>
          <cell r="G7373">
            <v>1114.8800000000001</v>
          </cell>
          <cell r="H7373">
            <v>0</v>
          </cell>
        </row>
        <row r="7374">
          <cell r="B7374" t="str">
            <v>Mano de obra subida de formaletas y mallas</v>
          </cell>
          <cell r="C7374">
            <v>8.33</v>
          </cell>
          <cell r="D7374" t="str">
            <v>M2</v>
          </cell>
          <cell r="E7374">
            <v>4.0599999999999996</v>
          </cell>
          <cell r="F7374">
            <v>0</v>
          </cell>
          <cell r="G7374">
            <v>33.82</v>
          </cell>
          <cell r="H7374">
            <v>0</v>
          </cell>
        </row>
        <row r="7375">
          <cell r="B7375" t="str">
            <v>Total/UND</v>
          </cell>
          <cell r="G7375">
            <v>10936.669999999998</v>
          </cell>
          <cell r="H7375">
            <v>1761.8200000000002</v>
          </cell>
          <cell r="I7375">
            <v>12698.489999999998</v>
          </cell>
        </row>
        <row r="7377">
          <cell r="A7377">
            <v>128.26999999999975</v>
          </cell>
          <cell r="B7377" t="str">
            <v>LOSA 0.12m Fc=210 KG/CM2 EN FORMALETAS ACERO-MADERA PROPIOS MALLA D2.5</v>
          </cell>
          <cell r="C7377">
            <v>1</v>
          </cell>
          <cell r="D7377" t="str">
            <v>M3</v>
          </cell>
          <cell r="G7377">
            <v>10863.150000000001</v>
          </cell>
          <cell r="H7377">
            <v>1748.5900000000001</v>
          </cell>
          <cell r="I7377">
            <v>12611.740000000002</v>
          </cell>
        </row>
        <row r="7378">
          <cell r="B7378" t="str">
            <v>Losa 0.12m Fc=210Kg/cm2 Formaletas Propias</v>
          </cell>
        </row>
        <row r="7379">
          <cell r="B7379" t="str">
            <v>Volumen Análisis</v>
          </cell>
          <cell r="C7379">
            <v>1</v>
          </cell>
          <cell r="D7379" t="str">
            <v>M3</v>
          </cell>
        </row>
        <row r="7380">
          <cell r="B7380" t="str">
            <v>Materiales y Equipos</v>
          </cell>
        </row>
        <row r="7381">
          <cell r="B7381" t="str">
            <v>Sistema Formaleta Acero-Madera</v>
          </cell>
          <cell r="C7381">
            <v>8.33</v>
          </cell>
          <cell r="D7381" t="str">
            <v>M2/USO</v>
          </cell>
          <cell r="E7381">
            <v>30.14</v>
          </cell>
          <cell r="F7381">
            <v>5.4252000000000002</v>
          </cell>
          <cell r="G7381">
            <v>251.07</v>
          </cell>
          <cell r="H7381">
            <v>45.19</v>
          </cell>
        </row>
        <row r="7382">
          <cell r="B7382" t="str">
            <v>Malla Electrosoldada D2.5 10x10mm</v>
          </cell>
          <cell r="C7382">
            <v>0.18</v>
          </cell>
          <cell r="D7382" t="str">
            <v>ROLLO</v>
          </cell>
          <cell r="E7382">
            <v>13656.78</v>
          </cell>
          <cell r="F7382">
            <v>2458.2204000000002</v>
          </cell>
          <cell r="G7382">
            <v>2458.2199999999998</v>
          </cell>
          <cell r="H7382">
            <v>442.48</v>
          </cell>
        </row>
        <row r="7383">
          <cell r="B7383" t="str">
            <v>Alambre No. 18</v>
          </cell>
          <cell r="C7383">
            <v>1.96</v>
          </cell>
          <cell r="D7383" t="str">
            <v>LBS</v>
          </cell>
          <cell r="E7383">
            <v>49.15</v>
          </cell>
          <cell r="F7383">
            <v>8.8469999999999995</v>
          </cell>
          <cell r="G7383">
            <v>96.33</v>
          </cell>
          <cell r="H7383">
            <v>17.34</v>
          </cell>
        </row>
        <row r="7384">
          <cell r="B7384" t="str">
            <v xml:space="preserve">Acero 3/8" p/refuerzos </v>
          </cell>
          <cell r="C7384">
            <v>0.22</v>
          </cell>
          <cell r="D7384" t="str">
            <v>QQ</v>
          </cell>
          <cell r="E7384">
            <v>2245.7600000000002</v>
          </cell>
          <cell r="F7384">
            <v>404.23680000000002</v>
          </cell>
          <cell r="G7384">
            <v>494.07</v>
          </cell>
          <cell r="H7384">
            <v>88.93</v>
          </cell>
        </row>
        <row r="7385">
          <cell r="B7385" t="str">
            <v>Desmoldante base aceite - Tanque 55gls</v>
          </cell>
          <cell r="C7385">
            <v>5.7000000000000002E-3</v>
          </cell>
          <cell r="D7385" t="str">
            <v>UND</v>
          </cell>
          <cell r="E7385">
            <v>10500</v>
          </cell>
          <cell r="F7385">
            <v>1890</v>
          </cell>
          <cell r="G7385">
            <v>59.85</v>
          </cell>
          <cell r="H7385">
            <v>10.77</v>
          </cell>
        </row>
        <row r="7386">
          <cell r="B7386" t="str">
            <v>Soporta mallas - Separadores</v>
          </cell>
          <cell r="C7386">
            <v>12.5</v>
          </cell>
          <cell r="D7386" t="str">
            <v>UND</v>
          </cell>
          <cell r="E7386">
            <v>6.6</v>
          </cell>
          <cell r="F7386">
            <v>1.1879999999999999</v>
          </cell>
          <cell r="G7386">
            <v>82.5</v>
          </cell>
          <cell r="H7386">
            <v>14.85</v>
          </cell>
        </row>
        <row r="7387">
          <cell r="B7387" t="str">
            <v>Hormigón Fc=210 Kg/cm2 + 10% Desp.</v>
          </cell>
          <cell r="C7387">
            <v>1.1000000000000001</v>
          </cell>
          <cell r="D7387" t="str">
            <v>M3</v>
          </cell>
          <cell r="E7387">
            <v>5634.11</v>
          </cell>
          <cell r="F7387">
            <v>1014.1397999999999</v>
          </cell>
          <cell r="G7387">
            <v>6197.52</v>
          </cell>
          <cell r="H7387">
            <v>1115.55</v>
          </cell>
        </row>
        <row r="7388">
          <cell r="B7388" t="str">
            <v>Transporte sistema formaletas</v>
          </cell>
          <cell r="C7388">
            <v>8.33</v>
          </cell>
          <cell r="D7388" t="str">
            <v>M2</v>
          </cell>
          <cell r="E7388">
            <v>8.99</v>
          </cell>
          <cell r="F7388">
            <v>1.6182000000000001</v>
          </cell>
          <cell r="G7388">
            <v>74.89</v>
          </cell>
          <cell r="H7388">
            <v>13.48</v>
          </cell>
        </row>
        <row r="7389">
          <cell r="B7389" t="str">
            <v xml:space="preserve">Mano de obra  </v>
          </cell>
        </row>
        <row r="7390">
          <cell r="B7390" t="str">
            <v>Mano de obra colocación formaletas y mallas</v>
          </cell>
          <cell r="C7390">
            <v>1.67</v>
          </cell>
          <cell r="D7390" t="str">
            <v>M2</v>
          </cell>
          <cell r="E7390">
            <v>667.59</v>
          </cell>
          <cell r="F7390">
            <v>0</v>
          </cell>
          <cell r="G7390">
            <v>1114.8800000000001</v>
          </cell>
          <cell r="H7390">
            <v>0</v>
          </cell>
        </row>
        <row r="7391">
          <cell r="B7391" t="str">
            <v>Mano de obra subida de formaletas y mallas</v>
          </cell>
          <cell r="C7391">
            <v>8.33</v>
          </cell>
          <cell r="D7391" t="str">
            <v>M2</v>
          </cell>
          <cell r="E7391">
            <v>4.0599999999999996</v>
          </cell>
          <cell r="F7391">
            <v>0</v>
          </cell>
          <cell r="G7391">
            <v>33.82</v>
          </cell>
          <cell r="H7391">
            <v>0</v>
          </cell>
        </row>
        <row r="7392">
          <cell r="B7392" t="str">
            <v>Total/UND</v>
          </cell>
          <cell r="G7392">
            <v>10863.150000000001</v>
          </cell>
          <cell r="H7392">
            <v>1748.5900000000001</v>
          </cell>
          <cell r="I7392">
            <v>12611.740000000002</v>
          </cell>
        </row>
        <row r="7394">
          <cell r="A7394">
            <v>128.27999999999975</v>
          </cell>
          <cell r="B7394" t="str">
            <v>LOSA DE 0.12m Fc=210 KG/CM2 EN FORMALETAS ALUMINIO PROPIO MALLA D2.5</v>
          </cell>
          <cell r="C7394">
            <v>1</v>
          </cell>
          <cell r="D7394" t="str">
            <v>M3</v>
          </cell>
          <cell r="G7394">
            <v>10739.029999999999</v>
          </cell>
          <cell r="H7394">
            <v>1726.25</v>
          </cell>
          <cell r="I7394">
            <v>12465.279999999999</v>
          </cell>
        </row>
        <row r="7395">
          <cell r="B7395" t="str">
            <v>Losa 0.12m Fc=210Kg/cm2 Formaletas Propias</v>
          </cell>
        </row>
        <row r="7396">
          <cell r="B7396" t="str">
            <v>Volumen Análisis</v>
          </cell>
          <cell r="C7396">
            <v>1</v>
          </cell>
          <cell r="D7396" t="str">
            <v>M3</v>
          </cell>
        </row>
        <row r="7397">
          <cell r="B7397" t="str">
            <v>Materiales y Equipos</v>
          </cell>
        </row>
        <row r="7398">
          <cell r="B7398" t="str">
            <v>Sistema Formaleta Aluminio</v>
          </cell>
          <cell r="C7398">
            <v>8.33</v>
          </cell>
          <cell r="D7398" t="str">
            <v>M2/USO</v>
          </cell>
          <cell r="E7398">
            <v>15.24</v>
          </cell>
          <cell r="F7398">
            <v>2.7431999999999999</v>
          </cell>
          <cell r="G7398">
            <v>126.95</v>
          </cell>
          <cell r="H7398">
            <v>22.85</v>
          </cell>
        </row>
        <row r="7399">
          <cell r="B7399" t="str">
            <v>Malla Electrosoldada D2.5 10x10mm</v>
          </cell>
          <cell r="C7399">
            <v>0.18</v>
          </cell>
          <cell r="D7399" t="str">
            <v>ROLLO</v>
          </cell>
          <cell r="E7399">
            <v>13656.78</v>
          </cell>
          <cell r="F7399">
            <v>2458.2204000000002</v>
          </cell>
          <cell r="G7399">
            <v>2458.2199999999998</v>
          </cell>
          <cell r="H7399">
            <v>442.48</v>
          </cell>
        </row>
        <row r="7400">
          <cell r="B7400" t="str">
            <v>Alambre No. 18</v>
          </cell>
          <cell r="C7400">
            <v>1.96</v>
          </cell>
          <cell r="D7400" t="str">
            <v>LBS</v>
          </cell>
          <cell r="E7400">
            <v>49.15</v>
          </cell>
          <cell r="F7400">
            <v>8.8469999999999995</v>
          </cell>
          <cell r="G7400">
            <v>96.33</v>
          </cell>
          <cell r="H7400">
            <v>17.34</v>
          </cell>
        </row>
        <row r="7401">
          <cell r="B7401" t="str">
            <v xml:space="preserve">Acero 3/8" p/refuerzos </v>
          </cell>
          <cell r="C7401">
            <v>0.22</v>
          </cell>
          <cell r="D7401" t="str">
            <v>QQ</v>
          </cell>
          <cell r="E7401">
            <v>2245.7600000000002</v>
          </cell>
          <cell r="F7401">
            <v>404.23680000000002</v>
          </cell>
          <cell r="G7401">
            <v>494.07</v>
          </cell>
          <cell r="H7401">
            <v>88.93</v>
          </cell>
        </row>
        <row r="7402">
          <cell r="B7402" t="str">
            <v>Desmoldante base aceite - Tanque 55gls</v>
          </cell>
          <cell r="C7402">
            <v>5.7000000000000002E-3</v>
          </cell>
          <cell r="D7402" t="str">
            <v>UND</v>
          </cell>
          <cell r="E7402">
            <v>10500</v>
          </cell>
          <cell r="F7402">
            <v>1890</v>
          </cell>
          <cell r="G7402">
            <v>59.85</v>
          </cell>
          <cell r="H7402">
            <v>10.77</v>
          </cell>
        </row>
        <row r="7403">
          <cell r="B7403" t="str">
            <v>Soporta mallas - Separadores</v>
          </cell>
          <cell r="C7403">
            <v>12.5</v>
          </cell>
          <cell r="D7403" t="str">
            <v>UND</v>
          </cell>
          <cell r="E7403">
            <v>6.6</v>
          </cell>
          <cell r="F7403">
            <v>1.1879999999999999</v>
          </cell>
          <cell r="G7403">
            <v>82.5</v>
          </cell>
          <cell r="H7403">
            <v>14.85</v>
          </cell>
        </row>
        <row r="7404">
          <cell r="B7404" t="str">
            <v>Hormigón Fc=210 Kg/cm2 + 10% Desp.</v>
          </cell>
          <cell r="C7404">
            <v>1.1000000000000001</v>
          </cell>
          <cell r="D7404" t="str">
            <v>M3</v>
          </cell>
          <cell r="E7404">
            <v>5634.11</v>
          </cell>
          <cell r="F7404">
            <v>1014.1397999999999</v>
          </cell>
          <cell r="G7404">
            <v>6197.52</v>
          </cell>
          <cell r="H7404">
            <v>1115.55</v>
          </cell>
        </row>
        <row r="7405">
          <cell r="B7405" t="str">
            <v>Transporte sistema formaletas</v>
          </cell>
          <cell r="C7405">
            <v>8.33</v>
          </cell>
          <cell r="D7405" t="str">
            <v>M2</v>
          </cell>
          <cell r="E7405">
            <v>8.99</v>
          </cell>
          <cell r="F7405">
            <v>1.6182000000000001</v>
          </cell>
          <cell r="G7405">
            <v>74.89</v>
          </cell>
          <cell r="H7405">
            <v>13.48</v>
          </cell>
        </row>
        <row r="7406">
          <cell r="B7406" t="str">
            <v xml:space="preserve">Mano de obra  </v>
          </cell>
        </row>
        <row r="7407">
          <cell r="B7407" t="str">
            <v>Mano de obra colocación formaletas y mallas</v>
          </cell>
          <cell r="C7407">
            <v>1.67</v>
          </cell>
          <cell r="D7407" t="str">
            <v>M2</v>
          </cell>
          <cell r="E7407">
            <v>667.59</v>
          </cell>
          <cell r="F7407">
            <v>0</v>
          </cell>
          <cell r="G7407">
            <v>1114.8800000000001</v>
          </cell>
          <cell r="H7407">
            <v>0</v>
          </cell>
        </row>
        <row r="7408">
          <cell r="B7408" t="str">
            <v>Mano de obra subida de formaletas y mallas</v>
          </cell>
          <cell r="C7408">
            <v>8.33</v>
          </cell>
          <cell r="D7408" t="str">
            <v>M2</v>
          </cell>
          <cell r="E7408">
            <v>4.0599999999999996</v>
          </cell>
          <cell r="F7408">
            <v>0</v>
          </cell>
          <cell r="G7408">
            <v>33.82</v>
          </cell>
          <cell r="H7408">
            <v>0</v>
          </cell>
        </row>
        <row r="7409">
          <cell r="B7409" t="str">
            <v>Total/UND</v>
          </cell>
          <cell r="G7409">
            <v>10739.029999999999</v>
          </cell>
          <cell r="H7409">
            <v>1726.25</v>
          </cell>
          <cell r="I7409">
            <v>12465.279999999999</v>
          </cell>
        </row>
        <row r="7411">
          <cell r="A7411">
            <v>128.28999999999974</v>
          </cell>
          <cell r="B7411" t="str">
            <v>LOSA 0.12m Fc=210 KG/CM2 EN FORMALETAS ALUMINIO - TODO COSTO MALLA D2.7</v>
          </cell>
          <cell r="C7411">
            <v>1</v>
          </cell>
          <cell r="D7411" t="str">
            <v>M3</v>
          </cell>
          <cell r="G7411">
            <v>11710.189999999999</v>
          </cell>
          <cell r="H7411">
            <v>2107.83</v>
          </cell>
          <cell r="I7411">
            <v>13818.019999999999</v>
          </cell>
        </row>
        <row r="7412">
          <cell r="B7412" t="str">
            <v>Losa 0.12m Fc=210Kg/cm2 Form. todo costo</v>
          </cell>
        </row>
        <row r="7413">
          <cell r="B7413" t="str">
            <v>Volumen Análisis</v>
          </cell>
          <cell r="C7413">
            <v>1</v>
          </cell>
          <cell r="D7413" t="str">
            <v>M3</v>
          </cell>
        </row>
        <row r="7414">
          <cell r="B7414" t="str">
            <v>Materiales y Equipos</v>
          </cell>
        </row>
        <row r="7415">
          <cell r="B7415" t="str">
            <v>Sistema Formaleta Aluminio Todo Costo</v>
          </cell>
          <cell r="C7415">
            <v>1.67</v>
          </cell>
          <cell r="D7415" t="str">
            <v>M2</v>
          </cell>
          <cell r="E7415">
            <v>1310</v>
          </cell>
          <cell r="F7415">
            <v>235.79999999999998</v>
          </cell>
          <cell r="G7415">
            <v>2187.6999999999998</v>
          </cell>
          <cell r="H7415">
            <v>393.79</v>
          </cell>
        </row>
        <row r="7416">
          <cell r="B7416" t="str">
            <v>Malla Electrosoldada D2.7 10x10mm</v>
          </cell>
          <cell r="C7416">
            <v>0.18</v>
          </cell>
          <cell r="D7416" t="str">
            <v>ROLLO</v>
          </cell>
          <cell r="E7416">
            <v>15211.69</v>
          </cell>
          <cell r="F7416">
            <v>2738.1041999999998</v>
          </cell>
          <cell r="G7416">
            <v>2738.1</v>
          </cell>
          <cell r="H7416">
            <v>492.86</v>
          </cell>
        </row>
        <row r="7417">
          <cell r="B7417" t="str">
            <v>Alambre No. 18</v>
          </cell>
          <cell r="C7417">
            <v>2.08</v>
          </cell>
          <cell r="D7417" t="str">
            <v>LBS</v>
          </cell>
          <cell r="E7417">
            <v>49.15</v>
          </cell>
          <cell r="F7417">
            <v>8.8469999999999995</v>
          </cell>
          <cell r="G7417">
            <v>102.23</v>
          </cell>
          <cell r="H7417">
            <v>18.399999999999999</v>
          </cell>
        </row>
        <row r="7418">
          <cell r="B7418" t="str">
            <v xml:space="preserve">Acero 3/8" p/refuerzos </v>
          </cell>
          <cell r="C7418">
            <v>0.21579999999999999</v>
          </cell>
          <cell r="D7418" t="str">
            <v>QQ</v>
          </cell>
          <cell r="E7418">
            <v>2245.7600000000002</v>
          </cell>
          <cell r="F7418">
            <v>404.23680000000002</v>
          </cell>
          <cell r="G7418">
            <v>484.64</v>
          </cell>
          <cell r="H7418">
            <v>87.23</v>
          </cell>
        </row>
        <row r="7419">
          <cell r="B7419" t="str">
            <v>Hormigón Fc=210 Kg/cm2 + 10% Desp.</v>
          </cell>
          <cell r="C7419">
            <v>1.1000000000000001</v>
          </cell>
          <cell r="D7419" t="str">
            <v>M3</v>
          </cell>
          <cell r="E7419">
            <v>5634.11</v>
          </cell>
          <cell r="F7419">
            <v>1014.1397999999999</v>
          </cell>
          <cell r="G7419">
            <v>6197.52</v>
          </cell>
          <cell r="H7419">
            <v>1115.55</v>
          </cell>
        </row>
        <row r="7420">
          <cell r="B7420" t="str">
            <v>Total/UND</v>
          </cell>
          <cell r="G7420">
            <v>11710.189999999999</v>
          </cell>
          <cell r="H7420">
            <v>2107.83</v>
          </cell>
          <cell r="I7420">
            <v>13818.019999999999</v>
          </cell>
        </row>
        <row r="7422">
          <cell r="A7422">
            <v>128.29999999999973</v>
          </cell>
          <cell r="B7422" t="str">
            <v>LOSA 0.12m Fc=210 KG/CM2 EN FORMALETAS ACERO-MADERA RENTADAS MALLA D2.7</v>
          </cell>
          <cell r="C7422">
            <v>1</v>
          </cell>
          <cell r="D7422" t="str">
            <v>M3</v>
          </cell>
          <cell r="G7422">
            <v>11222.45</v>
          </cell>
          <cell r="H7422">
            <v>1813.26</v>
          </cell>
          <cell r="I7422">
            <v>13035.710000000001</v>
          </cell>
        </row>
        <row r="7423">
          <cell r="B7423" t="str">
            <v>Losa 0.12m Fc=210Kg/cm2 Formaletas rentadas</v>
          </cell>
        </row>
        <row r="7424">
          <cell r="B7424" t="str">
            <v>Volumen Análisis</v>
          </cell>
          <cell r="C7424">
            <v>1</v>
          </cell>
          <cell r="D7424" t="str">
            <v>M3</v>
          </cell>
        </row>
        <row r="7425">
          <cell r="B7425" t="str">
            <v>Materiales y Equipos</v>
          </cell>
        </row>
        <row r="7426">
          <cell r="B7426" t="str">
            <v xml:space="preserve">Alquiler Sistema Formaleta Acero-Madera </v>
          </cell>
          <cell r="C7426">
            <v>8.33</v>
          </cell>
          <cell r="D7426" t="str">
            <v>M2/USO</v>
          </cell>
          <cell r="E7426">
            <v>38.909999999999997</v>
          </cell>
          <cell r="F7426">
            <v>7.0037999999999991</v>
          </cell>
          <cell r="G7426">
            <v>324.12</v>
          </cell>
          <cell r="H7426">
            <v>58.34</v>
          </cell>
        </row>
        <row r="7427">
          <cell r="B7427" t="str">
            <v>Malla Electrosoldada D2.7 10x10mm</v>
          </cell>
          <cell r="C7427">
            <v>0.18</v>
          </cell>
          <cell r="D7427" t="str">
            <v>ROLLO</v>
          </cell>
          <cell r="E7427">
            <v>15211.69</v>
          </cell>
          <cell r="F7427">
            <v>2738.1041999999998</v>
          </cell>
          <cell r="G7427">
            <v>2738.1</v>
          </cell>
          <cell r="H7427">
            <v>492.86</v>
          </cell>
        </row>
        <row r="7428">
          <cell r="B7428" t="str">
            <v>Alambre No. 18</v>
          </cell>
          <cell r="C7428">
            <v>2.08</v>
          </cell>
          <cell r="D7428" t="str">
            <v>LBS</v>
          </cell>
          <cell r="E7428">
            <v>49.15</v>
          </cell>
          <cell r="F7428">
            <v>8.8469999999999995</v>
          </cell>
          <cell r="G7428">
            <v>102.23</v>
          </cell>
          <cell r="H7428">
            <v>18.399999999999999</v>
          </cell>
        </row>
        <row r="7429">
          <cell r="B7429" t="str">
            <v xml:space="preserve">Acero 3/8" p/refuerzos </v>
          </cell>
          <cell r="C7429">
            <v>0.22</v>
          </cell>
          <cell r="D7429" t="str">
            <v>QQ</v>
          </cell>
          <cell r="E7429">
            <v>2245.7600000000002</v>
          </cell>
          <cell r="F7429">
            <v>404.23680000000002</v>
          </cell>
          <cell r="G7429">
            <v>494.07</v>
          </cell>
          <cell r="H7429">
            <v>88.93</v>
          </cell>
        </row>
        <row r="7430">
          <cell r="B7430" t="str">
            <v>Desmoldante base aceite - Tanque 55gls</v>
          </cell>
          <cell r="C7430">
            <v>5.7476999999999997E-3</v>
          </cell>
          <cell r="D7430" t="str">
            <v>UND</v>
          </cell>
          <cell r="E7430">
            <v>10500</v>
          </cell>
          <cell r="F7430">
            <v>1890</v>
          </cell>
          <cell r="G7430">
            <v>60.35</v>
          </cell>
          <cell r="H7430">
            <v>10.86</v>
          </cell>
        </row>
        <row r="7431">
          <cell r="B7431" t="str">
            <v>Soporta mallas - Separadores</v>
          </cell>
          <cell r="C7431">
            <v>12.495000000000001</v>
          </cell>
          <cell r="D7431" t="str">
            <v>UND</v>
          </cell>
          <cell r="E7431">
            <v>6.6</v>
          </cell>
          <cell r="F7431">
            <v>1.1879999999999999</v>
          </cell>
          <cell r="G7431">
            <v>82.47</v>
          </cell>
          <cell r="H7431">
            <v>14.84</v>
          </cell>
        </row>
        <row r="7432">
          <cell r="B7432" t="str">
            <v>Hormigón Fc=210 Kg/cm2 + 10% Desp.</v>
          </cell>
          <cell r="C7432">
            <v>1.1000000000000001</v>
          </cell>
          <cell r="D7432" t="str">
            <v>M3</v>
          </cell>
          <cell r="E7432">
            <v>5634.11</v>
          </cell>
          <cell r="F7432">
            <v>1014.1397999999999</v>
          </cell>
          <cell r="G7432">
            <v>6197.52</v>
          </cell>
          <cell r="H7432">
            <v>1115.55</v>
          </cell>
        </row>
        <row r="7433">
          <cell r="B7433" t="str">
            <v>Transporte sistema formaletas</v>
          </cell>
          <cell r="C7433">
            <v>8.33</v>
          </cell>
          <cell r="D7433" t="str">
            <v>M2</v>
          </cell>
          <cell r="E7433">
            <v>8.99</v>
          </cell>
          <cell r="F7433">
            <v>1.6182000000000001</v>
          </cell>
          <cell r="G7433">
            <v>74.89</v>
          </cell>
          <cell r="H7433">
            <v>13.48</v>
          </cell>
        </row>
        <row r="7434">
          <cell r="B7434" t="str">
            <v xml:space="preserve">Mano de obra  </v>
          </cell>
        </row>
        <row r="7435">
          <cell r="B7435" t="str">
            <v>Mano de obra colocación formaletas y mallas</v>
          </cell>
          <cell r="C7435">
            <v>1.67</v>
          </cell>
          <cell r="D7435" t="str">
            <v>M2</v>
          </cell>
          <cell r="E7435">
            <v>667.59</v>
          </cell>
          <cell r="F7435">
            <v>0</v>
          </cell>
          <cell r="G7435">
            <v>1114.8800000000001</v>
          </cell>
          <cell r="H7435">
            <v>0</v>
          </cell>
        </row>
        <row r="7436">
          <cell r="B7436" t="str">
            <v>Mano de obra subida de formaletas y mallas</v>
          </cell>
          <cell r="C7436">
            <v>8.33</v>
          </cell>
          <cell r="D7436" t="str">
            <v>M2</v>
          </cell>
          <cell r="E7436">
            <v>4.0599999999999996</v>
          </cell>
          <cell r="F7436">
            <v>0</v>
          </cell>
          <cell r="G7436">
            <v>33.82</v>
          </cell>
          <cell r="H7436">
            <v>0</v>
          </cell>
        </row>
        <row r="7437">
          <cell r="B7437" t="str">
            <v>Total/UND</v>
          </cell>
          <cell r="G7437">
            <v>11222.45</v>
          </cell>
          <cell r="H7437">
            <v>1813.26</v>
          </cell>
          <cell r="I7437">
            <v>13035.710000000001</v>
          </cell>
        </row>
        <row r="7439">
          <cell r="A7439">
            <v>128.30999999999972</v>
          </cell>
          <cell r="B7439" t="str">
            <v>LOSA 0.12m Fc=210 KG/CM2 EN FORMALETAS ACERO-MADERA PROPIOS MALLA D2.7</v>
          </cell>
          <cell r="C7439">
            <v>1</v>
          </cell>
          <cell r="D7439" t="str">
            <v>M3</v>
          </cell>
          <cell r="G7439">
            <v>11148.93</v>
          </cell>
          <cell r="H7439">
            <v>1800.0299999999997</v>
          </cell>
          <cell r="I7439">
            <v>12948.96</v>
          </cell>
        </row>
        <row r="7440">
          <cell r="B7440" t="str">
            <v>Losa 0.12m Fc=210Kg/cm2 Formaletas Propias</v>
          </cell>
        </row>
        <row r="7441">
          <cell r="B7441" t="str">
            <v>Volumen Análisis</v>
          </cell>
          <cell r="C7441">
            <v>1</v>
          </cell>
          <cell r="D7441" t="str">
            <v>M3</v>
          </cell>
        </row>
        <row r="7442">
          <cell r="B7442" t="str">
            <v>Materiales y Equipos</v>
          </cell>
        </row>
        <row r="7443">
          <cell r="B7443" t="str">
            <v>Sistema Formaleta Acero-Madera</v>
          </cell>
          <cell r="C7443">
            <v>8.33</v>
          </cell>
          <cell r="D7443" t="str">
            <v>M2/USO</v>
          </cell>
          <cell r="E7443">
            <v>30.14</v>
          </cell>
          <cell r="F7443">
            <v>5.4252000000000002</v>
          </cell>
          <cell r="G7443">
            <v>251.07</v>
          </cell>
          <cell r="H7443">
            <v>45.19</v>
          </cell>
        </row>
        <row r="7444">
          <cell r="B7444" t="str">
            <v>Malla Electrosoldada D2.7 10x10mm</v>
          </cell>
          <cell r="C7444">
            <v>0.18</v>
          </cell>
          <cell r="D7444" t="str">
            <v>ROLLO</v>
          </cell>
          <cell r="E7444">
            <v>15211.69</v>
          </cell>
          <cell r="F7444">
            <v>2738.1041999999998</v>
          </cell>
          <cell r="G7444">
            <v>2738.1</v>
          </cell>
          <cell r="H7444">
            <v>492.86</v>
          </cell>
        </row>
        <row r="7445">
          <cell r="B7445" t="str">
            <v>Alambre No. 18</v>
          </cell>
          <cell r="C7445">
            <v>2.08</v>
          </cell>
          <cell r="D7445" t="str">
            <v>LBS</v>
          </cell>
          <cell r="E7445">
            <v>49.15</v>
          </cell>
          <cell r="F7445">
            <v>8.8469999999999995</v>
          </cell>
          <cell r="G7445">
            <v>102.23</v>
          </cell>
          <cell r="H7445">
            <v>18.399999999999999</v>
          </cell>
        </row>
        <row r="7446">
          <cell r="B7446" t="str">
            <v xml:space="preserve">Acero 3/8" p/refuerzos </v>
          </cell>
          <cell r="C7446">
            <v>0.22</v>
          </cell>
          <cell r="D7446" t="str">
            <v>QQ</v>
          </cell>
          <cell r="E7446">
            <v>2245.7600000000002</v>
          </cell>
          <cell r="F7446">
            <v>404.23680000000002</v>
          </cell>
          <cell r="G7446">
            <v>494.07</v>
          </cell>
          <cell r="H7446">
            <v>88.93</v>
          </cell>
        </row>
        <row r="7447">
          <cell r="B7447" t="str">
            <v>Desmoldante base aceite - Tanque 55gls</v>
          </cell>
          <cell r="C7447">
            <v>5.7000000000000002E-3</v>
          </cell>
          <cell r="D7447" t="str">
            <v>UND</v>
          </cell>
          <cell r="E7447">
            <v>10500</v>
          </cell>
          <cell r="F7447">
            <v>1890</v>
          </cell>
          <cell r="G7447">
            <v>59.85</v>
          </cell>
          <cell r="H7447">
            <v>10.77</v>
          </cell>
        </row>
        <row r="7448">
          <cell r="B7448" t="str">
            <v>Soporta mallas - Separadores</v>
          </cell>
          <cell r="C7448">
            <v>12.5</v>
          </cell>
          <cell r="D7448" t="str">
            <v>UND</v>
          </cell>
          <cell r="E7448">
            <v>6.6</v>
          </cell>
          <cell r="F7448">
            <v>1.1879999999999999</v>
          </cell>
          <cell r="G7448">
            <v>82.5</v>
          </cell>
          <cell r="H7448">
            <v>14.85</v>
          </cell>
        </row>
        <row r="7449">
          <cell r="B7449" t="str">
            <v>Hormigón Fc=210 Kg/cm2 + 10% Desp.</v>
          </cell>
          <cell r="C7449">
            <v>1.1000000000000001</v>
          </cell>
          <cell r="D7449" t="str">
            <v>M3</v>
          </cell>
          <cell r="E7449">
            <v>5634.11</v>
          </cell>
          <cell r="F7449">
            <v>1014.1397999999999</v>
          </cell>
          <cell r="G7449">
            <v>6197.52</v>
          </cell>
          <cell r="H7449">
            <v>1115.55</v>
          </cell>
        </row>
        <row r="7450">
          <cell r="B7450" t="str">
            <v>Transporte sistema formaletas</v>
          </cell>
          <cell r="C7450">
            <v>8.33</v>
          </cell>
          <cell r="D7450" t="str">
            <v>M2</v>
          </cell>
          <cell r="E7450">
            <v>8.99</v>
          </cell>
          <cell r="F7450">
            <v>1.6182000000000001</v>
          </cell>
          <cell r="G7450">
            <v>74.89</v>
          </cell>
          <cell r="H7450">
            <v>13.48</v>
          </cell>
        </row>
        <row r="7451">
          <cell r="B7451" t="str">
            <v xml:space="preserve">Mano de obra  </v>
          </cell>
        </row>
        <row r="7452">
          <cell r="B7452" t="str">
            <v>Mano de obra colocación formaletas y mallas</v>
          </cell>
          <cell r="C7452">
            <v>1.67</v>
          </cell>
          <cell r="D7452" t="str">
            <v>M2</v>
          </cell>
          <cell r="E7452">
            <v>667.59</v>
          </cell>
          <cell r="F7452">
            <v>0</v>
          </cell>
          <cell r="G7452">
            <v>1114.8800000000001</v>
          </cell>
          <cell r="H7452">
            <v>0</v>
          </cell>
        </row>
        <row r="7453">
          <cell r="B7453" t="str">
            <v>Mano de obra subida de formaletas y mallas</v>
          </cell>
          <cell r="C7453">
            <v>8.33</v>
          </cell>
          <cell r="D7453" t="str">
            <v>M2</v>
          </cell>
          <cell r="E7453">
            <v>4.0599999999999996</v>
          </cell>
          <cell r="F7453">
            <v>0</v>
          </cell>
          <cell r="G7453">
            <v>33.82</v>
          </cell>
          <cell r="H7453">
            <v>0</v>
          </cell>
        </row>
        <row r="7454">
          <cell r="B7454" t="str">
            <v>Total/UND</v>
          </cell>
          <cell r="G7454">
            <v>11148.93</v>
          </cell>
          <cell r="H7454">
            <v>1800.0299999999997</v>
          </cell>
          <cell r="I7454">
            <v>12948.96</v>
          </cell>
        </row>
        <row r="7456">
          <cell r="A7456">
            <v>128.31999999999971</v>
          </cell>
          <cell r="B7456" t="str">
            <v>LOSA DE 0.12m Fc=210 KG/CM2 EN FORMALETAS ALUMINIO PROPIO MALLA D2.7</v>
          </cell>
          <cell r="C7456">
            <v>1</v>
          </cell>
          <cell r="D7456" t="str">
            <v>M3</v>
          </cell>
          <cell r="G7456">
            <v>11024.810000000001</v>
          </cell>
          <cell r="H7456">
            <v>1777.69</v>
          </cell>
          <cell r="I7456">
            <v>12802.500000000002</v>
          </cell>
        </row>
        <row r="7457">
          <cell r="B7457" t="str">
            <v>Losa 0.12m Fc=210Kg/cm2 Formaletas Propias</v>
          </cell>
        </row>
        <row r="7458">
          <cell r="B7458" t="str">
            <v>Volumen Análisis</v>
          </cell>
          <cell r="C7458">
            <v>1</v>
          </cell>
          <cell r="D7458" t="str">
            <v>M3</v>
          </cell>
        </row>
        <row r="7459">
          <cell r="B7459" t="str">
            <v>Materiales y Equipos</v>
          </cell>
        </row>
        <row r="7460">
          <cell r="B7460" t="str">
            <v>Sistema Formaleta Aluminio</v>
          </cell>
          <cell r="C7460">
            <v>8.33</v>
          </cell>
          <cell r="D7460" t="str">
            <v>M2/USO</v>
          </cell>
          <cell r="E7460">
            <v>15.24</v>
          </cell>
          <cell r="F7460">
            <v>2.7431999999999999</v>
          </cell>
          <cell r="G7460">
            <v>126.95</v>
          </cell>
          <cell r="H7460">
            <v>22.85</v>
          </cell>
        </row>
        <row r="7461">
          <cell r="B7461" t="str">
            <v>Malla Electrosoldada D2.7 10x10mm</v>
          </cell>
          <cell r="C7461">
            <v>0.18</v>
          </cell>
          <cell r="D7461" t="str">
            <v>ROLLO</v>
          </cell>
          <cell r="E7461">
            <v>15211.69</v>
          </cell>
          <cell r="F7461">
            <v>2738.1041999999998</v>
          </cell>
          <cell r="G7461">
            <v>2738.1</v>
          </cell>
          <cell r="H7461">
            <v>492.86</v>
          </cell>
        </row>
        <row r="7462">
          <cell r="B7462" t="str">
            <v>Alambre No. 18</v>
          </cell>
          <cell r="C7462">
            <v>2.08</v>
          </cell>
          <cell r="D7462" t="str">
            <v>LBS</v>
          </cell>
          <cell r="E7462">
            <v>49.15</v>
          </cell>
          <cell r="F7462">
            <v>8.8469999999999995</v>
          </cell>
          <cell r="G7462">
            <v>102.23</v>
          </cell>
          <cell r="H7462">
            <v>18.399999999999999</v>
          </cell>
        </row>
        <row r="7463">
          <cell r="B7463" t="str">
            <v xml:space="preserve">Acero 3/8" p/refuerzos </v>
          </cell>
          <cell r="C7463">
            <v>0.22</v>
          </cell>
          <cell r="D7463" t="str">
            <v>QQ</v>
          </cell>
          <cell r="E7463">
            <v>2245.7600000000002</v>
          </cell>
          <cell r="F7463">
            <v>404.23680000000002</v>
          </cell>
          <cell r="G7463">
            <v>494.07</v>
          </cell>
          <cell r="H7463">
            <v>88.93</v>
          </cell>
        </row>
        <row r="7464">
          <cell r="B7464" t="str">
            <v>Desmoldante base aceite - Tanque 55gls</v>
          </cell>
          <cell r="C7464">
            <v>5.7000000000000002E-3</v>
          </cell>
          <cell r="D7464" t="str">
            <v>UND</v>
          </cell>
          <cell r="E7464">
            <v>10500</v>
          </cell>
          <cell r="F7464">
            <v>1890</v>
          </cell>
          <cell r="G7464">
            <v>59.85</v>
          </cell>
          <cell r="H7464">
            <v>10.77</v>
          </cell>
        </row>
        <row r="7465">
          <cell r="B7465" t="str">
            <v>Soporta mallas - Separadores</v>
          </cell>
          <cell r="C7465">
            <v>12.5</v>
          </cell>
          <cell r="D7465" t="str">
            <v>UND</v>
          </cell>
          <cell r="E7465">
            <v>6.6</v>
          </cell>
          <cell r="F7465">
            <v>1.1879999999999999</v>
          </cell>
          <cell r="G7465">
            <v>82.5</v>
          </cell>
          <cell r="H7465">
            <v>14.85</v>
          </cell>
        </row>
        <row r="7466">
          <cell r="B7466" t="str">
            <v>Hormigón Fc=210 Kg/cm2 + 10% Desp.</v>
          </cell>
          <cell r="C7466">
            <v>1.1000000000000001</v>
          </cell>
          <cell r="D7466" t="str">
            <v>M3</v>
          </cell>
          <cell r="E7466">
            <v>5634.11</v>
          </cell>
          <cell r="F7466">
            <v>1014.1397999999999</v>
          </cell>
          <cell r="G7466">
            <v>6197.52</v>
          </cell>
          <cell r="H7466">
            <v>1115.55</v>
          </cell>
        </row>
        <row r="7467">
          <cell r="B7467" t="str">
            <v>Transporte sistema formaletas</v>
          </cell>
          <cell r="C7467">
            <v>8.33</v>
          </cell>
          <cell r="D7467" t="str">
            <v>M2</v>
          </cell>
          <cell r="E7467">
            <v>8.99</v>
          </cell>
          <cell r="F7467">
            <v>1.6182000000000001</v>
          </cell>
          <cell r="G7467">
            <v>74.89</v>
          </cell>
          <cell r="H7467">
            <v>13.48</v>
          </cell>
        </row>
        <row r="7468">
          <cell r="B7468" t="str">
            <v xml:space="preserve">Mano de obra  </v>
          </cell>
        </row>
        <row r="7469">
          <cell r="B7469" t="str">
            <v>Mano de obra colocación formaletas y mallas</v>
          </cell>
          <cell r="C7469">
            <v>1.67</v>
          </cell>
          <cell r="D7469" t="str">
            <v>M2</v>
          </cell>
          <cell r="E7469">
            <v>667.59</v>
          </cell>
          <cell r="F7469">
            <v>0</v>
          </cell>
          <cell r="G7469">
            <v>1114.8800000000001</v>
          </cell>
          <cell r="H7469">
            <v>0</v>
          </cell>
        </row>
        <row r="7470">
          <cell r="B7470" t="str">
            <v>Mano de obra subida de formaletas y mallas</v>
          </cell>
          <cell r="C7470">
            <v>8.33</v>
          </cell>
          <cell r="D7470" t="str">
            <v>M2</v>
          </cell>
          <cell r="E7470">
            <v>4.0599999999999996</v>
          </cell>
          <cell r="F7470">
            <v>0</v>
          </cell>
          <cell r="G7470">
            <v>33.82</v>
          </cell>
          <cell r="H7470">
            <v>0</v>
          </cell>
        </row>
        <row r="7471">
          <cell r="B7471" t="str">
            <v>Total/UND</v>
          </cell>
          <cell r="G7471">
            <v>11024.810000000001</v>
          </cell>
          <cell r="H7471">
            <v>1777.69</v>
          </cell>
          <cell r="I7471">
            <v>12802.500000000002</v>
          </cell>
        </row>
        <row r="7473">
          <cell r="A7473">
            <v>128.3299999999997</v>
          </cell>
          <cell r="B7473" t="str">
            <v>LOSA 0.12m Fc=210 KG/CM2 EN FORMALETAS ALUMINIO - TODO COSTO MALLA D2.9</v>
          </cell>
          <cell r="C7473">
            <v>1</v>
          </cell>
          <cell r="D7473" t="str">
            <v>M3</v>
          </cell>
          <cell r="G7473">
            <v>11815.830000000002</v>
          </cell>
          <cell r="H7473">
            <v>2126.85</v>
          </cell>
          <cell r="I7473">
            <v>13942.680000000002</v>
          </cell>
        </row>
        <row r="7474">
          <cell r="B7474" t="str">
            <v>Losa 0.12m Fc=210Kg/cm2 Form. todo costo</v>
          </cell>
        </row>
        <row r="7475">
          <cell r="B7475" t="str">
            <v>Volumen Análisis</v>
          </cell>
          <cell r="C7475">
            <v>1</v>
          </cell>
          <cell r="D7475" t="str">
            <v>M3</v>
          </cell>
        </row>
        <row r="7476">
          <cell r="B7476" t="str">
            <v>Materiales y Equipos</v>
          </cell>
        </row>
        <row r="7477">
          <cell r="B7477" t="str">
            <v>Sistema Formaleta Aluminio Todo Costo</v>
          </cell>
          <cell r="C7477">
            <v>1.67</v>
          </cell>
          <cell r="D7477" t="str">
            <v>M2</v>
          </cell>
          <cell r="E7477">
            <v>1310</v>
          </cell>
          <cell r="F7477">
            <v>235.79999999999998</v>
          </cell>
          <cell r="G7477">
            <v>2187.6999999999998</v>
          </cell>
          <cell r="H7477">
            <v>393.79</v>
          </cell>
        </row>
        <row r="7478">
          <cell r="B7478" t="str">
            <v>Malla Electrosoldada D2.9 10x10mm</v>
          </cell>
          <cell r="C7478">
            <v>0.18</v>
          </cell>
          <cell r="D7478" t="str">
            <v>ROLLO</v>
          </cell>
          <cell r="E7478">
            <v>15754.85</v>
          </cell>
          <cell r="F7478">
            <v>2835.873</v>
          </cell>
          <cell r="G7478">
            <v>2835.87</v>
          </cell>
          <cell r="H7478">
            <v>510.46</v>
          </cell>
        </row>
        <row r="7479">
          <cell r="B7479" t="str">
            <v>Alambre No. 18</v>
          </cell>
          <cell r="C7479">
            <v>2.2400000000000002</v>
          </cell>
          <cell r="D7479" t="str">
            <v>LBS</v>
          </cell>
          <cell r="E7479">
            <v>49.15</v>
          </cell>
          <cell r="F7479">
            <v>8.8469999999999995</v>
          </cell>
          <cell r="G7479">
            <v>110.1</v>
          </cell>
          <cell r="H7479">
            <v>19.82</v>
          </cell>
        </row>
        <row r="7480">
          <cell r="B7480" t="str">
            <v xml:space="preserve">Acero 3/8" p/refuerzos </v>
          </cell>
          <cell r="C7480">
            <v>0.21579999999999999</v>
          </cell>
          <cell r="D7480" t="str">
            <v>QQ</v>
          </cell>
          <cell r="E7480">
            <v>2245.7600000000002</v>
          </cell>
          <cell r="F7480">
            <v>404.23680000000002</v>
          </cell>
          <cell r="G7480">
            <v>484.64</v>
          </cell>
          <cell r="H7480">
            <v>87.23</v>
          </cell>
        </row>
        <row r="7481">
          <cell r="B7481" t="str">
            <v>Hormigón Fc=210 Kg/cm2 + 10% Desp.</v>
          </cell>
          <cell r="C7481">
            <v>1.1000000000000001</v>
          </cell>
          <cell r="D7481" t="str">
            <v>M3</v>
          </cell>
          <cell r="E7481">
            <v>5634.11</v>
          </cell>
          <cell r="F7481">
            <v>1014.1397999999999</v>
          </cell>
          <cell r="G7481">
            <v>6197.52</v>
          </cell>
          <cell r="H7481">
            <v>1115.55</v>
          </cell>
        </row>
        <row r="7482">
          <cell r="B7482" t="str">
            <v>Total/UND</v>
          </cell>
          <cell r="G7482">
            <v>11815.830000000002</v>
          </cell>
          <cell r="H7482">
            <v>2126.85</v>
          </cell>
          <cell r="I7482">
            <v>13942.680000000002</v>
          </cell>
        </row>
        <row r="7484">
          <cell r="A7484">
            <v>128.33999999999969</v>
          </cell>
          <cell r="B7484" t="str">
            <v>LOSA 0.12m Fc=210 KG/CM2 EN FORMALETAS ACERO-MADERA RENTADAS MALLA D2.9</v>
          </cell>
          <cell r="C7484">
            <v>1</v>
          </cell>
          <cell r="D7484" t="str">
            <v>M3</v>
          </cell>
          <cell r="G7484">
            <v>11328.09</v>
          </cell>
          <cell r="H7484">
            <v>1832.28</v>
          </cell>
          <cell r="I7484">
            <v>13160.37</v>
          </cell>
        </row>
        <row r="7485">
          <cell r="B7485" t="str">
            <v>Losa 0.12m Fc=210Kg/cm2 Formaletas rentadas</v>
          </cell>
        </row>
        <row r="7486">
          <cell r="B7486" t="str">
            <v>Volumen Análisis</v>
          </cell>
          <cell r="C7486">
            <v>1</v>
          </cell>
          <cell r="D7486" t="str">
            <v>M3</v>
          </cell>
        </row>
        <row r="7487">
          <cell r="B7487" t="str">
            <v>Materiales y Equipos</v>
          </cell>
        </row>
        <row r="7488">
          <cell r="B7488" t="str">
            <v xml:space="preserve">Alquiler Sistema Formaleta Acero-Madera </v>
          </cell>
          <cell r="C7488">
            <v>8.33</v>
          </cell>
          <cell r="D7488" t="str">
            <v>M2/USO</v>
          </cell>
          <cell r="E7488">
            <v>38.909999999999997</v>
          </cell>
          <cell r="F7488">
            <v>7.0037999999999991</v>
          </cell>
          <cell r="G7488">
            <v>324.12</v>
          </cell>
          <cell r="H7488">
            <v>58.34</v>
          </cell>
        </row>
        <row r="7489">
          <cell r="B7489" t="str">
            <v>Malla Electrosoldada D2.9 10x10mm</v>
          </cell>
          <cell r="C7489">
            <v>0.18</v>
          </cell>
          <cell r="D7489" t="str">
            <v>ROLLO</v>
          </cell>
          <cell r="E7489">
            <v>15754.85</v>
          </cell>
          <cell r="F7489">
            <v>2835.873</v>
          </cell>
          <cell r="G7489">
            <v>2835.87</v>
          </cell>
          <cell r="H7489">
            <v>510.46</v>
          </cell>
        </row>
        <row r="7490">
          <cell r="B7490" t="str">
            <v>Alambre No. 18</v>
          </cell>
          <cell r="C7490">
            <v>2.2400000000000002</v>
          </cell>
          <cell r="D7490" t="str">
            <v>LBS</v>
          </cell>
          <cell r="E7490">
            <v>49.15</v>
          </cell>
          <cell r="F7490">
            <v>8.8469999999999995</v>
          </cell>
          <cell r="G7490">
            <v>110.1</v>
          </cell>
          <cell r="H7490">
            <v>19.82</v>
          </cell>
        </row>
        <row r="7491">
          <cell r="B7491" t="str">
            <v xml:space="preserve">Acero 3/8" p/refuerzos </v>
          </cell>
          <cell r="C7491">
            <v>0.22</v>
          </cell>
          <cell r="D7491" t="str">
            <v>QQ</v>
          </cell>
          <cell r="E7491">
            <v>2245.7600000000002</v>
          </cell>
          <cell r="F7491">
            <v>404.23680000000002</v>
          </cell>
          <cell r="G7491">
            <v>494.07</v>
          </cell>
          <cell r="H7491">
            <v>88.93</v>
          </cell>
        </row>
        <row r="7492">
          <cell r="B7492" t="str">
            <v>Desmoldante base aceite - Tanque 55gls</v>
          </cell>
          <cell r="C7492">
            <v>5.7476999999999997E-3</v>
          </cell>
          <cell r="D7492" t="str">
            <v>UND</v>
          </cell>
          <cell r="E7492">
            <v>10500</v>
          </cell>
          <cell r="F7492">
            <v>1890</v>
          </cell>
          <cell r="G7492">
            <v>60.35</v>
          </cell>
          <cell r="H7492">
            <v>10.86</v>
          </cell>
        </row>
        <row r="7493">
          <cell r="B7493" t="str">
            <v>Soporta mallas - Separadores</v>
          </cell>
          <cell r="C7493">
            <v>12.495000000000001</v>
          </cell>
          <cell r="D7493" t="str">
            <v>UND</v>
          </cell>
          <cell r="E7493">
            <v>6.6</v>
          </cell>
          <cell r="F7493">
            <v>1.1879999999999999</v>
          </cell>
          <cell r="G7493">
            <v>82.47</v>
          </cell>
          <cell r="H7493">
            <v>14.84</v>
          </cell>
        </row>
        <row r="7494">
          <cell r="B7494" t="str">
            <v>Hormigón Fc=210 Kg/cm2 + 10% Desp.</v>
          </cell>
          <cell r="C7494">
            <v>1.1000000000000001</v>
          </cell>
          <cell r="D7494" t="str">
            <v>M3</v>
          </cell>
          <cell r="E7494">
            <v>5634.11</v>
          </cell>
          <cell r="F7494">
            <v>1014.1397999999999</v>
          </cell>
          <cell r="G7494">
            <v>6197.52</v>
          </cell>
          <cell r="H7494">
            <v>1115.55</v>
          </cell>
        </row>
        <row r="7495">
          <cell r="B7495" t="str">
            <v>Transporte sistema formaletas</v>
          </cell>
          <cell r="C7495">
            <v>8.33</v>
          </cell>
          <cell r="D7495" t="str">
            <v>M2</v>
          </cell>
          <cell r="E7495">
            <v>8.99</v>
          </cell>
          <cell r="F7495">
            <v>1.6182000000000001</v>
          </cell>
          <cell r="G7495">
            <v>74.89</v>
          </cell>
          <cell r="H7495">
            <v>13.48</v>
          </cell>
        </row>
        <row r="7496">
          <cell r="B7496" t="str">
            <v xml:space="preserve">Mano de obra  </v>
          </cell>
        </row>
        <row r="7497">
          <cell r="B7497" t="str">
            <v>Mano de obra colocación formaletas y mallas</v>
          </cell>
          <cell r="C7497">
            <v>1.67</v>
          </cell>
          <cell r="D7497" t="str">
            <v>M2</v>
          </cell>
          <cell r="E7497">
            <v>667.59</v>
          </cell>
          <cell r="F7497">
            <v>0</v>
          </cell>
          <cell r="G7497">
            <v>1114.8800000000001</v>
          </cell>
          <cell r="H7497">
            <v>0</v>
          </cell>
        </row>
        <row r="7498">
          <cell r="B7498" t="str">
            <v>Mano de obra subida de formaletas y mallas</v>
          </cell>
          <cell r="C7498">
            <v>8.33</v>
          </cell>
          <cell r="D7498" t="str">
            <v>M2</v>
          </cell>
          <cell r="E7498">
            <v>4.0599999999999996</v>
          </cell>
          <cell r="F7498">
            <v>0</v>
          </cell>
          <cell r="G7498">
            <v>33.82</v>
          </cell>
          <cell r="H7498">
            <v>0</v>
          </cell>
        </row>
        <row r="7499">
          <cell r="B7499" t="str">
            <v>Total/UND</v>
          </cell>
          <cell r="G7499">
            <v>11328.09</v>
          </cell>
          <cell r="H7499">
            <v>1832.28</v>
          </cell>
          <cell r="I7499">
            <v>13160.37</v>
          </cell>
        </row>
        <row r="7501">
          <cell r="A7501">
            <v>128.34999999999968</v>
          </cell>
          <cell r="B7501" t="str">
            <v>LOSA 0.12m Fc=210 KG/CM2 EN FORMALETAS ACERO-MADERA PROPIOS MALLA D2.9</v>
          </cell>
          <cell r="C7501">
            <v>1</v>
          </cell>
          <cell r="D7501" t="str">
            <v>M3</v>
          </cell>
          <cell r="G7501">
            <v>11254.57</v>
          </cell>
          <cell r="H7501">
            <v>1819.0500000000002</v>
          </cell>
          <cell r="I7501">
            <v>13073.619999999999</v>
          </cell>
        </row>
        <row r="7502">
          <cell r="B7502" t="str">
            <v>Losa 0.12m Fc=210Kg/cm2 Formaletas Propias</v>
          </cell>
        </row>
        <row r="7503">
          <cell r="B7503" t="str">
            <v>Volumen Análisis</v>
          </cell>
          <cell r="C7503">
            <v>1</v>
          </cell>
          <cell r="D7503" t="str">
            <v>M3</v>
          </cell>
        </row>
        <row r="7504">
          <cell r="B7504" t="str">
            <v>Materiales y Equipos</v>
          </cell>
        </row>
        <row r="7505">
          <cell r="B7505" t="str">
            <v>Sistema Formaleta Acero-Madera</v>
          </cell>
          <cell r="C7505">
            <v>8.33</v>
          </cell>
          <cell r="D7505" t="str">
            <v>M2/USO</v>
          </cell>
          <cell r="E7505">
            <v>30.14</v>
          </cell>
          <cell r="F7505">
            <v>5.4252000000000002</v>
          </cell>
          <cell r="G7505">
            <v>251.07</v>
          </cell>
          <cell r="H7505">
            <v>45.19</v>
          </cell>
        </row>
        <row r="7506">
          <cell r="B7506" t="str">
            <v>Malla Electrosoldada D2.9 10x10mm</v>
          </cell>
          <cell r="C7506">
            <v>0.18</v>
          </cell>
          <cell r="D7506" t="str">
            <v>ROLLO</v>
          </cell>
          <cell r="E7506">
            <v>15754.85</v>
          </cell>
          <cell r="F7506">
            <v>2835.873</v>
          </cell>
          <cell r="G7506">
            <v>2835.87</v>
          </cell>
          <cell r="H7506">
            <v>510.46</v>
          </cell>
        </row>
        <row r="7507">
          <cell r="B7507" t="str">
            <v>Alambre No. 18</v>
          </cell>
          <cell r="C7507">
            <v>2.2400000000000002</v>
          </cell>
          <cell r="D7507" t="str">
            <v>LBS</v>
          </cell>
          <cell r="E7507">
            <v>49.15</v>
          </cell>
          <cell r="F7507">
            <v>8.8469999999999995</v>
          </cell>
          <cell r="G7507">
            <v>110.1</v>
          </cell>
          <cell r="H7507">
            <v>19.82</v>
          </cell>
        </row>
        <row r="7508">
          <cell r="B7508" t="str">
            <v xml:space="preserve">Acero 3/8" p/refuerzos </v>
          </cell>
          <cell r="C7508">
            <v>0.22</v>
          </cell>
          <cell r="D7508" t="str">
            <v>QQ</v>
          </cell>
          <cell r="E7508">
            <v>2245.7600000000002</v>
          </cell>
          <cell r="F7508">
            <v>404.23680000000002</v>
          </cell>
          <cell r="G7508">
            <v>494.07</v>
          </cell>
          <cell r="H7508">
            <v>88.93</v>
          </cell>
        </row>
        <row r="7509">
          <cell r="B7509" t="str">
            <v>Desmoldante base aceite - Tanque 55gls</v>
          </cell>
          <cell r="C7509">
            <v>5.7000000000000002E-3</v>
          </cell>
          <cell r="D7509" t="str">
            <v>UND</v>
          </cell>
          <cell r="E7509">
            <v>10500</v>
          </cell>
          <cell r="F7509">
            <v>1890</v>
          </cell>
          <cell r="G7509">
            <v>59.85</v>
          </cell>
          <cell r="H7509">
            <v>10.77</v>
          </cell>
        </row>
        <row r="7510">
          <cell r="B7510" t="str">
            <v>Soporta mallas - Separadores</v>
          </cell>
          <cell r="C7510">
            <v>12.5</v>
          </cell>
          <cell r="D7510" t="str">
            <v>UND</v>
          </cell>
          <cell r="E7510">
            <v>6.6</v>
          </cell>
          <cell r="F7510">
            <v>1.1879999999999999</v>
          </cell>
          <cell r="G7510">
            <v>82.5</v>
          </cell>
          <cell r="H7510">
            <v>14.85</v>
          </cell>
        </row>
        <row r="7511">
          <cell r="B7511" t="str">
            <v>Hormigón Fc=210 Kg/cm2 + 10% Desp.</v>
          </cell>
          <cell r="C7511">
            <v>1.1000000000000001</v>
          </cell>
          <cell r="D7511" t="str">
            <v>M3</v>
          </cell>
          <cell r="E7511">
            <v>5634.11</v>
          </cell>
          <cell r="F7511">
            <v>1014.1397999999999</v>
          </cell>
          <cell r="G7511">
            <v>6197.52</v>
          </cell>
          <cell r="H7511">
            <v>1115.55</v>
          </cell>
        </row>
        <row r="7512">
          <cell r="B7512" t="str">
            <v>Transporte sistema formaletas</v>
          </cell>
          <cell r="C7512">
            <v>8.33</v>
          </cell>
          <cell r="D7512" t="str">
            <v>M2</v>
          </cell>
          <cell r="E7512">
            <v>8.99</v>
          </cell>
          <cell r="F7512">
            <v>1.6182000000000001</v>
          </cell>
          <cell r="G7512">
            <v>74.89</v>
          </cell>
          <cell r="H7512">
            <v>13.48</v>
          </cell>
        </row>
        <row r="7513">
          <cell r="B7513" t="str">
            <v xml:space="preserve">Mano de obra  </v>
          </cell>
        </row>
        <row r="7514">
          <cell r="B7514" t="str">
            <v>Mano de obra colocación formaletas y mallas</v>
          </cell>
          <cell r="C7514">
            <v>1.67</v>
          </cell>
          <cell r="D7514" t="str">
            <v>M2</v>
          </cell>
          <cell r="E7514">
            <v>667.59</v>
          </cell>
          <cell r="F7514">
            <v>0</v>
          </cell>
          <cell r="G7514">
            <v>1114.8800000000001</v>
          </cell>
          <cell r="H7514">
            <v>0</v>
          </cell>
        </row>
        <row r="7515">
          <cell r="B7515" t="str">
            <v>Mano de obra subida de formaletas y mallas</v>
          </cell>
          <cell r="C7515">
            <v>8.33</v>
          </cell>
          <cell r="D7515" t="str">
            <v>M2</v>
          </cell>
          <cell r="E7515">
            <v>4.0599999999999996</v>
          </cell>
          <cell r="F7515">
            <v>0</v>
          </cell>
          <cell r="G7515">
            <v>33.82</v>
          </cell>
          <cell r="H7515">
            <v>0</v>
          </cell>
        </row>
        <row r="7516">
          <cell r="B7516" t="str">
            <v>Total/UND</v>
          </cell>
          <cell r="G7516">
            <v>11254.57</v>
          </cell>
          <cell r="H7516">
            <v>1819.0500000000002</v>
          </cell>
          <cell r="I7516">
            <v>13073.619999999999</v>
          </cell>
        </row>
        <row r="7518">
          <cell r="A7518">
            <v>128.35999999999967</v>
          </cell>
          <cell r="B7518" t="str">
            <v>LOSA DE 0.12m Fc=210 KG/CM2 EN FORMALETAS ALUMINIO PROPIO MALLA D2.9</v>
          </cell>
          <cell r="C7518">
            <v>1</v>
          </cell>
          <cell r="D7518" t="str">
            <v>M3</v>
          </cell>
          <cell r="G7518">
            <v>11130.45</v>
          </cell>
          <cell r="H7518">
            <v>1796.71</v>
          </cell>
          <cell r="I7518">
            <v>12927.16</v>
          </cell>
        </row>
        <row r="7519">
          <cell r="B7519" t="str">
            <v>Losa 0.12m Fc=210Kg/cm2 Formaletas Propias</v>
          </cell>
        </row>
        <row r="7520">
          <cell r="B7520" t="str">
            <v>Volumen Análisis</v>
          </cell>
          <cell r="C7520">
            <v>1</v>
          </cell>
          <cell r="D7520" t="str">
            <v>M3</v>
          </cell>
        </row>
        <row r="7521">
          <cell r="B7521" t="str">
            <v>Materiales y Equipos</v>
          </cell>
        </row>
        <row r="7522">
          <cell r="B7522" t="str">
            <v>Sistema Formaleta Aluminio</v>
          </cell>
          <cell r="C7522">
            <v>8.33</v>
          </cell>
          <cell r="D7522" t="str">
            <v>M2/USO</v>
          </cell>
          <cell r="E7522">
            <v>15.24</v>
          </cell>
          <cell r="F7522">
            <v>2.7431999999999999</v>
          </cell>
          <cell r="G7522">
            <v>126.95</v>
          </cell>
          <cell r="H7522">
            <v>22.85</v>
          </cell>
        </row>
        <row r="7523">
          <cell r="B7523" t="str">
            <v>Malla Electrosoldada D2.9 10x10mm</v>
          </cell>
          <cell r="C7523">
            <v>0.18</v>
          </cell>
          <cell r="D7523" t="str">
            <v>ROLLO</v>
          </cell>
          <cell r="E7523">
            <v>15754.85</v>
          </cell>
          <cell r="F7523">
            <v>2835.873</v>
          </cell>
          <cell r="G7523">
            <v>2835.87</v>
          </cell>
          <cell r="H7523">
            <v>510.46</v>
          </cell>
        </row>
        <row r="7524">
          <cell r="B7524" t="str">
            <v>Alambre No. 18</v>
          </cell>
          <cell r="C7524">
            <v>2.2400000000000002</v>
          </cell>
          <cell r="D7524" t="str">
            <v>LBS</v>
          </cell>
          <cell r="E7524">
            <v>49.15</v>
          </cell>
          <cell r="F7524">
            <v>8.8469999999999995</v>
          </cell>
          <cell r="G7524">
            <v>110.1</v>
          </cell>
          <cell r="H7524">
            <v>19.82</v>
          </cell>
        </row>
        <row r="7525">
          <cell r="B7525" t="str">
            <v xml:space="preserve">Acero 3/8" p/refuerzos </v>
          </cell>
          <cell r="C7525">
            <v>0.22</v>
          </cell>
          <cell r="D7525" t="str">
            <v>QQ</v>
          </cell>
          <cell r="E7525">
            <v>2245.7600000000002</v>
          </cell>
          <cell r="F7525">
            <v>404.23680000000002</v>
          </cell>
          <cell r="G7525">
            <v>494.07</v>
          </cell>
          <cell r="H7525">
            <v>88.93</v>
          </cell>
        </row>
        <row r="7526">
          <cell r="B7526" t="str">
            <v>Desmoldante base aceite - Tanque 55gls</v>
          </cell>
          <cell r="C7526">
            <v>5.7000000000000002E-3</v>
          </cell>
          <cell r="D7526" t="str">
            <v>UND</v>
          </cell>
          <cell r="E7526">
            <v>10500</v>
          </cell>
          <cell r="F7526">
            <v>1890</v>
          </cell>
          <cell r="G7526">
            <v>59.85</v>
          </cell>
          <cell r="H7526">
            <v>10.77</v>
          </cell>
        </row>
        <row r="7527">
          <cell r="B7527" t="str">
            <v>Soporta mallas - Separadores</v>
          </cell>
          <cell r="C7527">
            <v>12.5</v>
          </cell>
          <cell r="D7527" t="str">
            <v>UND</v>
          </cell>
          <cell r="E7527">
            <v>6.6</v>
          </cell>
          <cell r="F7527">
            <v>1.1879999999999999</v>
          </cell>
          <cell r="G7527">
            <v>82.5</v>
          </cell>
          <cell r="H7527">
            <v>14.85</v>
          </cell>
        </row>
        <row r="7528">
          <cell r="B7528" t="str">
            <v>Hormigón Fc=210 Kg/cm2 + 10% Desp.</v>
          </cell>
          <cell r="C7528">
            <v>1.1000000000000001</v>
          </cell>
          <cell r="D7528" t="str">
            <v>M3</v>
          </cell>
          <cell r="E7528">
            <v>5634.11</v>
          </cell>
          <cell r="F7528">
            <v>1014.1397999999999</v>
          </cell>
          <cell r="G7528">
            <v>6197.52</v>
          </cell>
          <cell r="H7528">
            <v>1115.55</v>
          </cell>
        </row>
        <row r="7529">
          <cell r="B7529" t="str">
            <v>Transporte sistema formaletas</v>
          </cell>
          <cell r="C7529">
            <v>8.33</v>
          </cell>
          <cell r="D7529" t="str">
            <v>M2</v>
          </cell>
          <cell r="E7529">
            <v>8.99</v>
          </cell>
          <cell r="F7529">
            <v>1.6182000000000001</v>
          </cell>
          <cell r="G7529">
            <v>74.89</v>
          </cell>
          <cell r="H7529">
            <v>13.48</v>
          </cell>
        </row>
        <row r="7530">
          <cell r="B7530" t="str">
            <v xml:space="preserve">Mano de obra  </v>
          </cell>
        </row>
        <row r="7531">
          <cell r="B7531" t="str">
            <v>Mano de obra colocación formaletas y mallas</v>
          </cell>
          <cell r="C7531">
            <v>1.67</v>
          </cell>
          <cell r="D7531" t="str">
            <v>M2</v>
          </cell>
          <cell r="E7531">
            <v>667.59</v>
          </cell>
          <cell r="F7531">
            <v>0</v>
          </cell>
          <cell r="G7531">
            <v>1114.8800000000001</v>
          </cell>
          <cell r="H7531">
            <v>0</v>
          </cell>
        </row>
        <row r="7532">
          <cell r="B7532" t="str">
            <v>Mano de obra subida de formaletas y mallas</v>
          </cell>
          <cell r="C7532">
            <v>8.33</v>
          </cell>
          <cell r="D7532" t="str">
            <v>M2</v>
          </cell>
          <cell r="E7532">
            <v>4.0599999999999996</v>
          </cell>
          <cell r="F7532">
            <v>0</v>
          </cell>
          <cell r="G7532">
            <v>33.82</v>
          </cell>
          <cell r="H7532">
            <v>0</v>
          </cell>
        </row>
        <row r="7534">
          <cell r="B7534" t="str">
            <v>Total/UND</v>
          </cell>
          <cell r="G7534">
            <v>11130.45</v>
          </cell>
          <cell r="H7534">
            <v>1796.71</v>
          </cell>
          <cell r="I7534">
            <v>12927.16</v>
          </cell>
        </row>
        <row r="7536">
          <cell r="A7536">
            <v>128.36999999999966</v>
          </cell>
          <cell r="B7536" t="str">
            <v>LOSA ALIGERADA HA E=0.20m NERVIOS f 3/8" y 1/2" TOPPING 0.05M D2.3XD2.3 100X100mm HORMIGON INDUSTRIAL 210Kg/cm2</v>
          </cell>
          <cell r="C7536">
            <v>1</v>
          </cell>
          <cell r="D7536" t="str">
            <v>M3</v>
          </cell>
          <cell r="G7536">
            <v>17669.189999999999</v>
          </cell>
          <cell r="H7536">
            <v>2655.49</v>
          </cell>
          <cell r="I7536">
            <v>20324.68</v>
          </cell>
        </row>
        <row r="7537">
          <cell r="B7537" t="str">
            <v xml:space="preserve">Losa aligerada HA e=0.20m </v>
          </cell>
        </row>
        <row r="7538">
          <cell r="B7538" t="str">
            <v>Volumen Análisis</v>
          </cell>
          <cell r="C7538">
            <v>1</v>
          </cell>
          <cell r="D7538" t="str">
            <v>M3</v>
          </cell>
        </row>
        <row r="7539">
          <cell r="B7539" t="str">
            <v>Materiales y Equipos</v>
          </cell>
        </row>
        <row r="7540">
          <cell r="B7540" t="str">
            <v>Acero Nervios - Cuantía QQ/M3</v>
          </cell>
          <cell r="C7540">
            <v>1.66</v>
          </cell>
          <cell r="D7540" t="str">
            <v>QQ</v>
          </cell>
          <cell r="E7540">
            <v>2796.61</v>
          </cell>
          <cell r="F7540">
            <v>503.39</v>
          </cell>
          <cell r="G7540">
            <v>4642.37</v>
          </cell>
          <cell r="H7540">
            <v>835.63</v>
          </cell>
        </row>
        <row r="7541">
          <cell r="B7541" t="str">
            <v>Rollo Malla Electrosoldada D2.3x2.3 10x10cm</v>
          </cell>
          <cell r="C7541">
            <v>0.1</v>
          </cell>
          <cell r="D7541" t="str">
            <v>UND</v>
          </cell>
          <cell r="E7541">
            <v>16681.36</v>
          </cell>
          <cell r="F7541">
            <v>3002.64</v>
          </cell>
          <cell r="G7541">
            <v>1668.14</v>
          </cell>
          <cell r="H7541">
            <v>300.26</v>
          </cell>
        </row>
        <row r="7542">
          <cell r="B7542" t="str">
            <v>Hormigón Industrial 210Kg/cm2 - 10% desp</v>
          </cell>
          <cell r="C7542">
            <v>1.1000000000000001</v>
          </cell>
          <cell r="D7542" t="str">
            <v>M3</v>
          </cell>
          <cell r="E7542">
            <v>5652.54</v>
          </cell>
          <cell r="F7542">
            <v>1017.46</v>
          </cell>
          <cell r="G7542">
            <v>6217.79</v>
          </cell>
          <cell r="H7542">
            <v>1119.21</v>
          </cell>
        </row>
        <row r="7543">
          <cell r="B7543" t="str">
            <v>Bovedillas en Foam 0.50 x 0.50 x 0.15m</v>
          </cell>
          <cell r="C7543">
            <v>15.95</v>
          </cell>
          <cell r="D7543" t="str">
            <v>UND</v>
          </cell>
          <cell r="E7543">
            <v>120.03</v>
          </cell>
          <cell r="F7543">
            <v>21.61</v>
          </cell>
          <cell r="G7543">
            <v>1914.48</v>
          </cell>
          <cell r="H7543">
            <v>344.68</v>
          </cell>
        </row>
        <row r="7544">
          <cell r="B7544" t="str">
            <v>Alambre Dulce No. 18</v>
          </cell>
          <cell r="C7544">
            <v>3.32</v>
          </cell>
          <cell r="D7544" t="str">
            <v>LB</v>
          </cell>
          <cell r="E7544">
            <v>93.22</v>
          </cell>
          <cell r="F7544">
            <v>16.78</v>
          </cell>
          <cell r="G7544">
            <v>309.49</v>
          </cell>
          <cell r="H7544">
            <v>55.71</v>
          </cell>
        </row>
        <row r="7545">
          <cell r="B7545" t="str">
            <v>Mano de Obra</v>
          </cell>
        </row>
        <row r="7546">
          <cell r="B7546" t="str">
            <v>Mano de Obra Acero</v>
          </cell>
          <cell r="C7546">
            <v>1.66</v>
          </cell>
          <cell r="D7546" t="str">
            <v>QQ</v>
          </cell>
          <cell r="E7546">
            <v>323.63</v>
          </cell>
          <cell r="F7546">
            <v>0</v>
          </cell>
          <cell r="G7546">
            <v>537.23</v>
          </cell>
          <cell r="H7546">
            <v>0</v>
          </cell>
        </row>
        <row r="7547">
          <cell r="B7547" t="str">
            <v>Mano de obra malla electrosoldada</v>
          </cell>
          <cell r="C7547">
            <v>0.49</v>
          </cell>
          <cell r="D7547" t="str">
            <v>M2</v>
          </cell>
          <cell r="E7547">
            <v>38.51</v>
          </cell>
          <cell r="F7547">
            <v>0</v>
          </cell>
          <cell r="G7547">
            <v>18.87</v>
          </cell>
          <cell r="H7547">
            <v>0</v>
          </cell>
        </row>
        <row r="7548">
          <cell r="B7548" t="str">
            <v>Encofrado losa plana h=3.00m Todo Costo</v>
          </cell>
          <cell r="C7548">
            <v>8.0299999999999994</v>
          </cell>
          <cell r="D7548" t="str">
            <v>M2</v>
          </cell>
          <cell r="E7548">
            <v>294</v>
          </cell>
          <cell r="F7548">
            <v>0</v>
          </cell>
          <cell r="G7548">
            <v>2360.8200000000002</v>
          </cell>
          <cell r="H7548">
            <v>0</v>
          </cell>
        </row>
        <row r="7549">
          <cell r="B7549" t="str">
            <v>Total/UND</v>
          </cell>
          <cell r="G7549">
            <v>17669.189999999999</v>
          </cell>
          <cell r="H7549">
            <v>2655.49</v>
          </cell>
          <cell r="I7549">
            <v>20324.68</v>
          </cell>
        </row>
        <row r="7551">
          <cell r="A7551">
            <v>129</v>
          </cell>
          <cell r="B7551" t="str">
            <v>CONSTRUCCION LIGERA</v>
          </cell>
        </row>
        <row r="7552">
          <cell r="A7552">
            <v>129.01</v>
          </cell>
          <cell r="B7552" t="str">
            <v>PAREDES EN SHEETROCK</v>
          </cell>
          <cell r="C7552">
            <v>1</v>
          </cell>
          <cell r="D7552" t="str">
            <v>M2</v>
          </cell>
          <cell r="G7552">
            <v>1426.5295758928573</v>
          </cell>
          <cell r="H7552">
            <v>183.81752232142853</v>
          </cell>
          <cell r="I7552">
            <v>1610.3470982142858</v>
          </cell>
        </row>
        <row r="7553">
          <cell r="B7553" t="str">
            <v>Paredes en sheetrock</v>
          </cell>
        </row>
        <row r="7554">
          <cell r="B7554" t="str">
            <v>Volumen Análisis</v>
          </cell>
          <cell r="C7554">
            <v>35.840000000000003</v>
          </cell>
          <cell r="D7554" t="str">
            <v>M2</v>
          </cell>
        </row>
        <row r="7555">
          <cell r="B7555" t="str">
            <v>Materiales y Equipos</v>
          </cell>
        </row>
        <row r="7556">
          <cell r="A7556" t="str">
            <v>LIGERO001</v>
          </cell>
          <cell r="B7556" t="str">
            <v>Planchas de yeso 1/2 x 4 x 8 pies</v>
          </cell>
          <cell r="C7556">
            <v>25</v>
          </cell>
          <cell r="D7556" t="str">
            <v>UND</v>
          </cell>
          <cell r="E7556">
            <v>639.54745762711866</v>
          </cell>
          <cell r="F7556">
            <v>115.11854237288135</v>
          </cell>
          <cell r="G7556">
            <v>15988.69</v>
          </cell>
          <cell r="H7556">
            <v>2877.96</v>
          </cell>
        </row>
        <row r="7557">
          <cell r="A7557" t="str">
            <v>LIGERO004</v>
          </cell>
          <cell r="B7557" t="str">
            <v>Parales - Studs 2-1/2" x 10 C25</v>
          </cell>
          <cell r="C7557">
            <v>39</v>
          </cell>
          <cell r="D7557" t="str">
            <v>UND</v>
          </cell>
          <cell r="E7557">
            <v>227.42033898305087</v>
          </cell>
          <cell r="F7557">
            <v>40.935661016949155</v>
          </cell>
          <cell r="G7557">
            <v>8869.39</v>
          </cell>
          <cell r="H7557">
            <v>1596.49</v>
          </cell>
        </row>
        <row r="7558">
          <cell r="A7558" t="str">
            <v>LIGERO005</v>
          </cell>
          <cell r="B7558" t="str">
            <v>Durmientes - Tracks 2-1/2" x 8 C25</v>
          </cell>
          <cell r="C7558">
            <v>13</v>
          </cell>
          <cell r="D7558" t="str">
            <v>UND</v>
          </cell>
          <cell r="E7558">
            <v>167.78728813559323</v>
          </cell>
          <cell r="F7558">
            <v>30.201711864406779</v>
          </cell>
          <cell r="G7558">
            <v>2181.23</v>
          </cell>
          <cell r="H7558">
            <v>392.62</v>
          </cell>
        </row>
        <row r="7559">
          <cell r="A7559" t="str">
            <v>LIGERO006</v>
          </cell>
          <cell r="B7559" t="str">
            <v>Cinta de yeso 250 PL</v>
          </cell>
          <cell r="C7559">
            <v>2</v>
          </cell>
          <cell r="D7559" t="str">
            <v>UND</v>
          </cell>
          <cell r="E7559">
            <v>147.9220338983051</v>
          </cell>
          <cell r="F7559">
            <v>26.625966101694917</v>
          </cell>
          <cell r="G7559">
            <v>295.83999999999997</v>
          </cell>
          <cell r="H7559">
            <v>53.25</v>
          </cell>
        </row>
        <row r="7560">
          <cell r="A7560" t="str">
            <v>LIGERO007</v>
          </cell>
          <cell r="B7560" t="str">
            <v>Masilla para sheetrock 5GL</v>
          </cell>
          <cell r="C7560">
            <v>4</v>
          </cell>
          <cell r="D7560" t="str">
            <v>UND</v>
          </cell>
          <cell r="E7560">
            <v>1412.9593220338984</v>
          </cell>
          <cell r="F7560">
            <v>254.3326779661017</v>
          </cell>
          <cell r="G7560">
            <v>5651.84</v>
          </cell>
          <cell r="H7560">
            <v>1017.33</v>
          </cell>
        </row>
        <row r="7561">
          <cell r="A7561" t="str">
            <v>LIGERO008</v>
          </cell>
          <cell r="B7561" t="str">
            <v>Clavos 1-1/4" con arandelas Caja de 100unds</v>
          </cell>
          <cell r="C7561">
            <v>1</v>
          </cell>
          <cell r="D7561" t="str">
            <v>UND</v>
          </cell>
          <cell r="E7561">
            <v>416.54576271186443</v>
          </cell>
          <cell r="F7561">
            <v>74.978237288135588</v>
          </cell>
          <cell r="G7561">
            <v>416.55</v>
          </cell>
          <cell r="H7561">
            <v>74.98</v>
          </cell>
        </row>
        <row r="7562">
          <cell r="A7562" t="str">
            <v>LIGERO009</v>
          </cell>
          <cell r="B7562" t="str">
            <v>Fulminates - Green Shots Caja de 100unds</v>
          </cell>
          <cell r="C7562">
            <v>1</v>
          </cell>
          <cell r="D7562" t="str">
            <v>UND</v>
          </cell>
          <cell r="E7562">
            <v>684.43305084745771</v>
          </cell>
          <cell r="F7562">
            <v>123.19794915254238</v>
          </cell>
          <cell r="G7562">
            <v>684.43</v>
          </cell>
          <cell r="H7562">
            <v>123.2</v>
          </cell>
        </row>
        <row r="7563">
          <cell r="A7563" t="str">
            <v>LIGERO010</v>
          </cell>
          <cell r="B7563" t="str">
            <v>Tornillos 6 x 1-1/4" LBS 293 Torn/LB</v>
          </cell>
          <cell r="C7563">
            <v>3</v>
          </cell>
          <cell r="D7563" t="str">
            <v>LB</v>
          </cell>
          <cell r="E7563">
            <v>171.52542372881356</v>
          </cell>
          <cell r="F7563">
            <v>30.874576271186442</v>
          </cell>
          <cell r="G7563">
            <v>514.58000000000004</v>
          </cell>
          <cell r="H7563">
            <v>92.62</v>
          </cell>
        </row>
        <row r="7564">
          <cell r="A7564" t="str">
            <v>LIGERO011</v>
          </cell>
          <cell r="B7564" t="str">
            <v>Tornillos 7 x 7/16" LBS 354 Torn/LB</v>
          </cell>
          <cell r="C7564">
            <v>2</v>
          </cell>
          <cell r="D7564" t="str">
            <v>LB</v>
          </cell>
          <cell r="E7564">
            <v>192.96610169491527</v>
          </cell>
          <cell r="F7564">
            <v>34.733898305084743</v>
          </cell>
          <cell r="G7564">
            <v>385.93</v>
          </cell>
          <cell r="H7564">
            <v>69.47</v>
          </cell>
        </row>
        <row r="7565">
          <cell r="A7565" t="str">
            <v>LIGERO012</v>
          </cell>
          <cell r="B7565" t="str">
            <v>Esquinero metálico 10 pies</v>
          </cell>
          <cell r="C7565">
            <v>15</v>
          </cell>
          <cell r="D7565" t="str">
            <v>UND</v>
          </cell>
          <cell r="E7565">
            <v>107.44576271186442</v>
          </cell>
          <cell r="F7565">
            <v>19.340237288135594</v>
          </cell>
          <cell r="G7565">
            <v>1611.69</v>
          </cell>
          <cell r="H7565">
            <v>290.10000000000002</v>
          </cell>
        </row>
        <row r="7566">
          <cell r="B7566" t="str">
            <v xml:space="preserve">Mano de obra  </v>
          </cell>
        </row>
        <row r="7567">
          <cell r="A7567">
            <v>2200.0100000000002</v>
          </cell>
          <cell r="B7567" t="str">
            <v>Mano de obra paredes de sheetrock</v>
          </cell>
          <cell r="C7567">
            <v>35.840000000000003</v>
          </cell>
          <cell r="D7567" t="str">
            <v>M2</v>
          </cell>
          <cell r="E7567">
            <v>405.31952941176462</v>
          </cell>
          <cell r="F7567">
            <v>0</v>
          </cell>
          <cell r="G7567">
            <v>14526.65</v>
          </cell>
          <cell r="H7567">
            <v>0</v>
          </cell>
        </row>
        <row r="7568">
          <cell r="B7568" t="str">
            <v>Total/UND</v>
          </cell>
          <cell r="G7568">
            <v>51126.820000000014</v>
          </cell>
          <cell r="H7568">
            <v>6588.0199999999995</v>
          </cell>
          <cell r="I7568">
            <v>57714.840000000011</v>
          </cell>
        </row>
        <row r="7570">
          <cell r="A7570">
            <v>129.01999999999998</v>
          </cell>
          <cell r="B7570" t="str">
            <v>PARED EXTERIOR EN DENGLASS - 1 CARA</v>
          </cell>
          <cell r="C7570">
            <v>1</v>
          </cell>
          <cell r="D7570" t="str">
            <v>M2</v>
          </cell>
          <cell r="G7570">
            <v>1799.9039548022602</v>
          </cell>
          <cell r="H7570">
            <v>260.96359070935347</v>
          </cell>
          <cell r="I7570">
            <v>2060.8675455116136</v>
          </cell>
        </row>
        <row r="7571">
          <cell r="B7571" t="str">
            <v>Pared Exterior en denglass - 1 cara</v>
          </cell>
        </row>
        <row r="7572">
          <cell r="B7572" t="str">
            <v>Volumen Análisis</v>
          </cell>
          <cell r="C7572">
            <v>15.93</v>
          </cell>
          <cell r="D7572" t="str">
            <v>M2</v>
          </cell>
        </row>
        <row r="7573">
          <cell r="B7573" t="str">
            <v>Materiales y Equipos</v>
          </cell>
        </row>
        <row r="7574">
          <cell r="B7574" t="str">
            <v>Plancha dens glass Gold 1/2" x 4 x 8 pies</v>
          </cell>
          <cell r="C7574">
            <v>12</v>
          </cell>
          <cell r="D7574" t="str">
            <v>UND</v>
          </cell>
          <cell r="E7574">
            <v>1247.46</v>
          </cell>
          <cell r="F7574">
            <v>224.5428</v>
          </cell>
          <cell r="G7574">
            <v>14969.52</v>
          </cell>
          <cell r="H7574">
            <v>2694.51</v>
          </cell>
        </row>
        <row r="7575">
          <cell r="B7575" t="str">
            <v>Parales - Studs 2-1/2" x 10 C22</v>
          </cell>
          <cell r="C7575">
            <v>18</v>
          </cell>
          <cell r="D7575" t="str">
            <v>UND</v>
          </cell>
          <cell r="E7575">
            <v>180.3</v>
          </cell>
          <cell r="F7575">
            <v>32.454000000000001</v>
          </cell>
          <cell r="G7575">
            <v>3245.4</v>
          </cell>
          <cell r="H7575">
            <v>584.16999999999996</v>
          </cell>
        </row>
        <row r="7576">
          <cell r="B7576" t="str">
            <v>Durmientes - Tracks 2-1/2" x 8 C20</v>
          </cell>
          <cell r="C7576">
            <v>6</v>
          </cell>
          <cell r="D7576" t="str">
            <v>UND</v>
          </cell>
          <cell r="E7576">
            <v>155.93</v>
          </cell>
          <cell r="F7576">
            <v>28.067399999999999</v>
          </cell>
          <cell r="G7576">
            <v>935.58</v>
          </cell>
          <cell r="H7576">
            <v>168.4</v>
          </cell>
        </row>
        <row r="7577">
          <cell r="B7577" t="str">
            <v>Cinta Durock 2" 300PL</v>
          </cell>
          <cell r="C7577">
            <v>1</v>
          </cell>
          <cell r="D7577" t="str">
            <v>UND</v>
          </cell>
          <cell r="E7577">
            <v>282.63</v>
          </cell>
          <cell r="F7577">
            <v>50.873399999999997</v>
          </cell>
          <cell r="G7577">
            <v>282.63</v>
          </cell>
          <cell r="H7577">
            <v>50.87</v>
          </cell>
        </row>
        <row r="7578">
          <cell r="B7578" t="str">
            <v>Mortero para empañete Cementín</v>
          </cell>
          <cell r="C7578">
            <v>2</v>
          </cell>
          <cell r="D7578" t="str">
            <v>UND</v>
          </cell>
          <cell r="E7578">
            <v>247.46</v>
          </cell>
          <cell r="F7578">
            <v>44.5428</v>
          </cell>
          <cell r="G7578">
            <v>494.92</v>
          </cell>
          <cell r="H7578">
            <v>89.09</v>
          </cell>
        </row>
        <row r="7579">
          <cell r="B7579" t="str">
            <v>Clavos 1-1/4" con arandelas Caja de 100unds</v>
          </cell>
          <cell r="C7579">
            <v>1</v>
          </cell>
          <cell r="D7579" t="str">
            <v>UND</v>
          </cell>
          <cell r="E7579">
            <v>380.08</v>
          </cell>
          <cell r="F7579">
            <v>68.414400000000001</v>
          </cell>
          <cell r="G7579">
            <v>380.08</v>
          </cell>
          <cell r="H7579">
            <v>68.41</v>
          </cell>
        </row>
        <row r="7580">
          <cell r="B7580" t="str">
            <v>Fulminates - Green Shots Caja de 100unds</v>
          </cell>
          <cell r="C7580">
            <v>1</v>
          </cell>
          <cell r="D7580" t="str">
            <v>UND</v>
          </cell>
          <cell r="E7580">
            <v>311.86</v>
          </cell>
          <cell r="F7580">
            <v>56.134799999999998</v>
          </cell>
          <cell r="G7580">
            <v>311.86</v>
          </cell>
          <cell r="H7580">
            <v>56.13</v>
          </cell>
        </row>
        <row r="7581">
          <cell r="B7581" t="str">
            <v>Tornillos 6 x 1-1/4" LBS 293 Torn/LB</v>
          </cell>
          <cell r="C7581">
            <v>2</v>
          </cell>
          <cell r="D7581" t="str">
            <v>LB</v>
          </cell>
          <cell r="E7581">
            <v>155.93</v>
          </cell>
          <cell r="F7581">
            <v>28.067399999999999</v>
          </cell>
          <cell r="G7581">
            <v>311.86</v>
          </cell>
          <cell r="H7581">
            <v>56.13</v>
          </cell>
        </row>
        <row r="7582">
          <cell r="B7582" t="str">
            <v>Tornillos 7 x 7/16" LBS 354 Torn/LB</v>
          </cell>
          <cell r="C7582">
            <v>1</v>
          </cell>
          <cell r="D7582" t="str">
            <v>LB</v>
          </cell>
          <cell r="E7582">
            <v>175.42</v>
          </cell>
          <cell r="F7582">
            <v>31.575599999999998</v>
          </cell>
          <cell r="G7582">
            <v>175.42</v>
          </cell>
          <cell r="H7582">
            <v>31.58</v>
          </cell>
        </row>
        <row r="7583">
          <cell r="B7583" t="str">
            <v>Esquinero en vinil 10 PL</v>
          </cell>
          <cell r="C7583">
            <v>5</v>
          </cell>
          <cell r="D7583" t="str">
            <v>UND</v>
          </cell>
          <cell r="E7583">
            <v>116.95</v>
          </cell>
          <cell r="F7583">
            <v>21.050999999999998</v>
          </cell>
          <cell r="G7583">
            <v>584.75</v>
          </cell>
          <cell r="H7583">
            <v>105.26</v>
          </cell>
        </row>
        <row r="7584">
          <cell r="B7584" t="str">
            <v>Andamios</v>
          </cell>
          <cell r="C7584">
            <v>16</v>
          </cell>
          <cell r="D7584" t="str">
            <v>UND</v>
          </cell>
          <cell r="E7584">
            <v>87.71</v>
          </cell>
          <cell r="F7584">
            <v>15.787799999999999</v>
          </cell>
          <cell r="G7584">
            <v>1403.36</v>
          </cell>
          <cell r="H7584">
            <v>252.6</v>
          </cell>
        </row>
        <row r="7585">
          <cell r="B7585" t="str">
            <v xml:space="preserve">Mano de obra  </v>
          </cell>
        </row>
        <row r="7586">
          <cell r="B7586" t="str">
            <v>Mano de obra pared exterior Dens Glass</v>
          </cell>
          <cell r="C7586">
            <v>15.93</v>
          </cell>
          <cell r="D7586" t="str">
            <v>M2</v>
          </cell>
          <cell r="E7586">
            <v>350.1</v>
          </cell>
          <cell r="F7586">
            <v>0</v>
          </cell>
          <cell r="G7586">
            <v>5577.09</v>
          </cell>
          <cell r="H7586">
            <v>0</v>
          </cell>
        </row>
        <row r="7587">
          <cell r="B7587" t="str">
            <v>Total/UND</v>
          </cell>
          <cell r="G7587">
            <v>28672.470000000005</v>
          </cell>
          <cell r="H7587">
            <v>4157.1500000000005</v>
          </cell>
          <cell r="I7587">
            <v>32829.620000000003</v>
          </cell>
        </row>
        <row r="7589">
          <cell r="A7589">
            <v>129.02999999999997</v>
          </cell>
          <cell r="B7589" t="str">
            <v>TECHOS EN SHEETROCK</v>
          </cell>
          <cell r="C7589">
            <v>1</v>
          </cell>
          <cell r="D7589" t="str">
            <v>M2</v>
          </cell>
          <cell r="G7589">
            <v>1179.7988242978442</v>
          </cell>
          <cell r="H7589">
            <v>139.40627041149574</v>
          </cell>
          <cell r="I7589">
            <v>1319.2050947093401</v>
          </cell>
        </row>
        <row r="7590">
          <cell r="B7590" t="str">
            <v>Techos en sheetrock</v>
          </cell>
        </row>
        <row r="7591">
          <cell r="B7591" t="str">
            <v>Volumen Análisis - Techo Sheetrock</v>
          </cell>
          <cell r="C7591">
            <v>15.31</v>
          </cell>
          <cell r="D7591" t="str">
            <v>M2</v>
          </cell>
        </row>
        <row r="7592">
          <cell r="B7592" t="str">
            <v>Materiales y Equipos</v>
          </cell>
        </row>
        <row r="7593">
          <cell r="A7593" t="str">
            <v>LIGERO001</v>
          </cell>
          <cell r="B7593" t="str">
            <v>Planchas de yeso 1/2 x 4 x 8 pies</v>
          </cell>
          <cell r="C7593">
            <v>6</v>
          </cell>
          <cell r="D7593" t="str">
            <v>UND</v>
          </cell>
          <cell r="E7593">
            <v>639.54745762711866</v>
          </cell>
          <cell r="F7593">
            <v>115.11854237288135</v>
          </cell>
          <cell r="G7593">
            <v>3837.28</v>
          </cell>
          <cell r="H7593">
            <v>690.71</v>
          </cell>
        </row>
        <row r="7594">
          <cell r="A7594" t="str">
            <v>LIGERO018</v>
          </cell>
          <cell r="B7594" t="str">
            <v>Parales - Studs 1-5/8" x 10 C25</v>
          </cell>
          <cell r="C7594">
            <v>16</v>
          </cell>
          <cell r="D7594" t="str">
            <v>UND</v>
          </cell>
          <cell r="E7594">
            <v>181.77966101694915</v>
          </cell>
          <cell r="F7594">
            <v>32.720338983050844</v>
          </cell>
          <cell r="G7594">
            <v>2908.47</v>
          </cell>
          <cell r="H7594">
            <v>523.53</v>
          </cell>
        </row>
        <row r="7595">
          <cell r="A7595" t="str">
            <v>LIGERO023</v>
          </cell>
          <cell r="B7595" t="str">
            <v>Durmientes - Tracks 1-5/8" x 10 C25</v>
          </cell>
          <cell r="C7595">
            <v>20</v>
          </cell>
          <cell r="D7595" t="str">
            <v>UND</v>
          </cell>
          <cell r="E7595">
            <v>58.076271186440685</v>
          </cell>
          <cell r="F7595">
            <v>10.453728813559323</v>
          </cell>
          <cell r="G7595">
            <v>1161.53</v>
          </cell>
          <cell r="H7595">
            <v>209.07</v>
          </cell>
        </row>
        <row r="7596">
          <cell r="A7596" t="str">
            <v>LIGERO006</v>
          </cell>
          <cell r="B7596" t="str">
            <v>Cinta de yeso 250 PL</v>
          </cell>
          <cell r="C7596">
            <v>1</v>
          </cell>
          <cell r="D7596" t="str">
            <v>UND</v>
          </cell>
          <cell r="E7596">
            <v>147.9220338983051</v>
          </cell>
          <cell r="F7596">
            <v>26.625966101694917</v>
          </cell>
          <cell r="G7596">
            <v>147.91999999999999</v>
          </cell>
          <cell r="H7596">
            <v>26.63</v>
          </cell>
        </row>
        <row r="7597">
          <cell r="A7597" t="str">
            <v>LIGERO007</v>
          </cell>
          <cell r="B7597" t="str">
            <v>Masilla para sheetrock 5GL</v>
          </cell>
          <cell r="C7597">
            <v>1</v>
          </cell>
          <cell r="D7597" t="str">
            <v>UND</v>
          </cell>
          <cell r="E7597">
            <v>1412.9593220338984</v>
          </cell>
          <cell r="F7597">
            <v>254.3326779661017</v>
          </cell>
          <cell r="G7597">
            <v>1412.96</v>
          </cell>
          <cell r="H7597">
            <v>254.33</v>
          </cell>
        </row>
        <row r="7598">
          <cell r="A7598" t="str">
            <v>LIGERO008</v>
          </cell>
          <cell r="B7598" t="str">
            <v>Clavos 1-1/4" con arandelas Caja de 100unds</v>
          </cell>
          <cell r="C7598">
            <v>1</v>
          </cell>
          <cell r="D7598" t="str">
            <v>UND</v>
          </cell>
          <cell r="E7598">
            <v>416.54576271186443</v>
          </cell>
          <cell r="F7598">
            <v>74.978237288135588</v>
          </cell>
          <cell r="G7598">
            <v>416.55</v>
          </cell>
          <cell r="H7598">
            <v>74.98</v>
          </cell>
        </row>
        <row r="7599">
          <cell r="A7599" t="str">
            <v>LIGERO009</v>
          </cell>
          <cell r="B7599" t="str">
            <v>Fulminates - Green Shots Caja de 100unds</v>
          </cell>
          <cell r="C7599">
            <v>1</v>
          </cell>
          <cell r="D7599" t="str">
            <v>UND</v>
          </cell>
          <cell r="E7599">
            <v>684.43305084745771</v>
          </cell>
          <cell r="F7599">
            <v>123.19794915254238</v>
          </cell>
          <cell r="G7599">
            <v>684.43</v>
          </cell>
          <cell r="H7599">
            <v>123.2</v>
          </cell>
        </row>
        <row r="7600">
          <cell r="A7600" t="str">
            <v>LIGERO010</v>
          </cell>
          <cell r="B7600" t="str">
            <v>Tornillos 6 x 1-1/4" LBS 293 Torn/LB</v>
          </cell>
          <cell r="C7600">
            <v>2</v>
          </cell>
          <cell r="D7600" t="str">
            <v>LB</v>
          </cell>
          <cell r="E7600">
            <v>171.52542372881356</v>
          </cell>
          <cell r="F7600">
            <v>30.874576271186442</v>
          </cell>
          <cell r="G7600">
            <v>343.05</v>
          </cell>
          <cell r="H7600">
            <v>61.75</v>
          </cell>
        </row>
        <row r="7601">
          <cell r="A7601" t="str">
            <v>LIGERO011</v>
          </cell>
          <cell r="B7601" t="str">
            <v>Tornillos 7 x 7/16" LBS 354 Torn/LB</v>
          </cell>
          <cell r="C7601">
            <v>1</v>
          </cell>
          <cell r="D7601" t="str">
            <v>LB</v>
          </cell>
          <cell r="E7601">
            <v>192.96610169491527</v>
          </cell>
          <cell r="F7601">
            <v>34.733898305084743</v>
          </cell>
          <cell r="G7601">
            <v>192.97</v>
          </cell>
          <cell r="H7601">
            <v>34.729999999999997</v>
          </cell>
        </row>
        <row r="7602">
          <cell r="A7602" t="str">
            <v>LIGERO012</v>
          </cell>
          <cell r="B7602" t="str">
            <v>Esquinero metálico 10 pies</v>
          </cell>
          <cell r="C7602">
            <v>7</v>
          </cell>
          <cell r="D7602" t="str">
            <v>UND</v>
          </cell>
          <cell r="E7602">
            <v>107.44576271186442</v>
          </cell>
          <cell r="F7602">
            <v>19.340237288135594</v>
          </cell>
          <cell r="G7602">
            <v>752.12</v>
          </cell>
          <cell r="H7602">
            <v>135.38</v>
          </cell>
        </row>
        <row r="7603">
          <cell r="B7603" t="str">
            <v xml:space="preserve">Mano de obra  </v>
          </cell>
        </row>
        <row r="7604">
          <cell r="A7604">
            <v>2200.0300000000007</v>
          </cell>
          <cell r="B7604" t="str">
            <v>Mano de obra techo de sheetrock</v>
          </cell>
          <cell r="C7604">
            <v>15.31</v>
          </cell>
          <cell r="D7604" t="str">
            <v>M2</v>
          </cell>
          <cell r="E7604">
            <v>405.31952941176462</v>
          </cell>
          <cell r="F7604">
            <v>0</v>
          </cell>
          <cell r="G7604">
            <v>6205.44</v>
          </cell>
          <cell r="H7604">
            <v>0</v>
          </cell>
        </row>
        <row r="7605">
          <cell r="B7605" t="str">
            <v>Total/UND</v>
          </cell>
          <cell r="G7605">
            <v>18062.719999999998</v>
          </cell>
          <cell r="H7605">
            <v>2134.31</v>
          </cell>
          <cell r="I7605">
            <v>20197.03</v>
          </cell>
        </row>
        <row r="7607">
          <cell r="A7607">
            <v>129.03999999999996</v>
          </cell>
          <cell r="B7607" t="str">
            <v>FACIAS EN TECHOS DE SHEETROCK</v>
          </cell>
          <cell r="C7607">
            <v>1</v>
          </cell>
          <cell r="D7607" t="str">
            <v>ML</v>
          </cell>
          <cell r="G7607">
            <v>546.98249999999996</v>
          </cell>
          <cell r="H7607">
            <v>71.45</v>
          </cell>
          <cell r="I7607">
            <v>618.4325</v>
          </cell>
        </row>
        <row r="7608">
          <cell r="B7608" t="str">
            <v>Techos en sheetrock</v>
          </cell>
        </row>
        <row r="7609">
          <cell r="B7609" t="str">
            <v>Volumen Análisis</v>
          </cell>
          <cell r="C7609">
            <v>16</v>
          </cell>
          <cell r="D7609" t="str">
            <v>ML</v>
          </cell>
        </row>
        <row r="7610">
          <cell r="B7610" t="str">
            <v>Materiales y Equipos</v>
          </cell>
        </row>
        <row r="7611">
          <cell r="B7611" t="str">
            <v>Parales - Studs 1-5/8" x 10 C25</v>
          </cell>
          <cell r="C7611">
            <v>8</v>
          </cell>
          <cell r="D7611" t="str">
            <v>UND</v>
          </cell>
          <cell r="E7611">
            <v>384.96</v>
          </cell>
          <cell r="F7611">
            <v>69.2928</v>
          </cell>
          <cell r="G7611">
            <v>3079.68</v>
          </cell>
          <cell r="H7611">
            <v>554.34</v>
          </cell>
        </row>
        <row r="7612">
          <cell r="B7612" t="str">
            <v>Durmientes - Tracks 1-5/8" x 10 C25</v>
          </cell>
          <cell r="C7612">
            <v>8</v>
          </cell>
          <cell r="D7612" t="str">
            <v>UND</v>
          </cell>
          <cell r="E7612">
            <v>58.08</v>
          </cell>
          <cell r="F7612">
            <v>10.4544</v>
          </cell>
          <cell r="G7612">
            <v>464.64</v>
          </cell>
          <cell r="H7612">
            <v>83.64</v>
          </cell>
        </row>
        <row r="7613">
          <cell r="B7613" t="str">
            <v>Cinta de yeso 250 PL</v>
          </cell>
          <cell r="C7613">
            <v>2</v>
          </cell>
          <cell r="D7613" t="str">
            <v>UND</v>
          </cell>
          <cell r="E7613">
            <v>116.95</v>
          </cell>
          <cell r="F7613">
            <v>21.050999999999998</v>
          </cell>
          <cell r="G7613">
            <v>233.9</v>
          </cell>
          <cell r="H7613">
            <v>42.1</v>
          </cell>
        </row>
        <row r="7614">
          <cell r="B7614" t="str">
            <v>Masilla para sheetrock 5GL</v>
          </cell>
          <cell r="C7614">
            <v>1</v>
          </cell>
          <cell r="D7614" t="str">
            <v>UND</v>
          </cell>
          <cell r="E7614">
            <v>1159.75</v>
          </cell>
          <cell r="F7614">
            <v>208.755</v>
          </cell>
          <cell r="G7614">
            <v>1159.75</v>
          </cell>
          <cell r="H7614">
            <v>208.76</v>
          </cell>
        </row>
        <row r="7615">
          <cell r="B7615" t="str">
            <v>Clavos 1-1/4" con arandelas Caja de 100unds</v>
          </cell>
          <cell r="C7615">
            <v>1</v>
          </cell>
          <cell r="D7615" t="str">
            <v>UND</v>
          </cell>
          <cell r="E7615">
            <v>380.08</v>
          </cell>
          <cell r="F7615">
            <v>68.414400000000001</v>
          </cell>
          <cell r="G7615">
            <v>380.08</v>
          </cell>
          <cell r="H7615">
            <v>68.41</v>
          </cell>
        </row>
        <row r="7616">
          <cell r="B7616" t="str">
            <v>Tornillos 6 x 1-1/4" LBS 293 Torn/LB</v>
          </cell>
          <cell r="C7616">
            <v>1</v>
          </cell>
          <cell r="D7616" t="str">
            <v>LB</v>
          </cell>
          <cell r="E7616">
            <v>155.93</v>
          </cell>
          <cell r="F7616">
            <v>28.067399999999999</v>
          </cell>
          <cell r="G7616">
            <v>155.93</v>
          </cell>
          <cell r="H7616">
            <v>28.07</v>
          </cell>
        </row>
        <row r="7617">
          <cell r="B7617" t="str">
            <v>Tornillos 7 x 7/16" LBS 354 Torn/LB</v>
          </cell>
          <cell r="C7617">
            <v>1</v>
          </cell>
          <cell r="D7617" t="str">
            <v>LB</v>
          </cell>
          <cell r="E7617">
            <v>175.42</v>
          </cell>
          <cell r="F7617">
            <v>31.575599999999998</v>
          </cell>
          <cell r="G7617">
            <v>175.42</v>
          </cell>
          <cell r="H7617">
            <v>31.58</v>
          </cell>
        </row>
        <row r="7618">
          <cell r="B7618" t="str">
            <v>Esquinero metálico 10 pies</v>
          </cell>
          <cell r="C7618">
            <v>8</v>
          </cell>
          <cell r="D7618" t="str">
            <v>UND</v>
          </cell>
          <cell r="E7618">
            <v>87.71</v>
          </cell>
          <cell r="F7618">
            <v>15.787799999999999</v>
          </cell>
          <cell r="G7618">
            <v>701.68</v>
          </cell>
          <cell r="H7618">
            <v>126.3</v>
          </cell>
        </row>
        <row r="7619">
          <cell r="B7619" t="str">
            <v xml:space="preserve">Mano de obra  </v>
          </cell>
        </row>
        <row r="7620">
          <cell r="B7620" t="str">
            <v>Mano de obra facia en techo</v>
          </cell>
          <cell r="C7620">
            <v>16</v>
          </cell>
          <cell r="D7620" t="str">
            <v>ML</v>
          </cell>
          <cell r="E7620">
            <v>150.04</v>
          </cell>
          <cell r="F7620">
            <v>0</v>
          </cell>
          <cell r="G7620">
            <v>2400.64</v>
          </cell>
          <cell r="H7620">
            <v>0</v>
          </cell>
        </row>
        <row r="7621">
          <cell r="B7621" t="str">
            <v>Total/UND</v>
          </cell>
          <cell r="G7621">
            <v>8751.7199999999993</v>
          </cell>
          <cell r="H7621">
            <v>1143.2</v>
          </cell>
          <cell r="I7621">
            <v>9894.92</v>
          </cell>
        </row>
        <row r="7623">
          <cell r="A7623">
            <v>129.04999999999995</v>
          </cell>
          <cell r="B7623" t="str">
            <v>TECHOS EN SHEETROCK CON FACIAS</v>
          </cell>
          <cell r="C7623">
            <v>1</v>
          </cell>
          <cell r="D7623" t="str">
            <v>M2</v>
          </cell>
          <cell r="G7623">
            <v>1644.5075114304379</v>
          </cell>
          <cell r="H7623">
            <v>223.30241672109733</v>
          </cell>
          <cell r="I7623">
            <v>1867.8099281515354</v>
          </cell>
        </row>
        <row r="7624">
          <cell r="B7624" t="str">
            <v>Techos en sheetrock con facias</v>
          </cell>
        </row>
        <row r="7625">
          <cell r="B7625" t="str">
            <v>Volumen Análisis - Techo Sheetrock</v>
          </cell>
          <cell r="C7625">
            <v>15.31</v>
          </cell>
          <cell r="D7625" t="str">
            <v>M2</v>
          </cell>
        </row>
        <row r="7626">
          <cell r="B7626" t="str">
            <v>Materiales y Equipos</v>
          </cell>
        </row>
        <row r="7627">
          <cell r="B7627" t="str">
            <v>Planchas de yeso 1/2 x 4 x 8 pies</v>
          </cell>
          <cell r="C7627">
            <v>6</v>
          </cell>
          <cell r="D7627" t="str">
            <v>UND</v>
          </cell>
          <cell r="E7627">
            <v>438.56</v>
          </cell>
          <cell r="F7627">
            <v>78.940799999999996</v>
          </cell>
          <cell r="G7627">
            <v>2631.36</v>
          </cell>
          <cell r="H7627">
            <v>473.64</v>
          </cell>
        </row>
        <row r="7628">
          <cell r="B7628" t="str">
            <v>Parales - Studs 1-5/8" x 10 C25</v>
          </cell>
          <cell r="C7628">
            <v>24</v>
          </cell>
          <cell r="D7628" t="str">
            <v>UND</v>
          </cell>
          <cell r="E7628">
            <v>384.96</v>
          </cell>
          <cell r="F7628">
            <v>69.2928</v>
          </cell>
          <cell r="G7628">
            <v>9239.0400000000009</v>
          </cell>
          <cell r="H7628">
            <v>1663.03</v>
          </cell>
        </row>
        <row r="7629">
          <cell r="B7629" t="str">
            <v>Durmientes - Tracks 1-5/8" x 10 C25</v>
          </cell>
          <cell r="C7629">
            <v>28</v>
          </cell>
          <cell r="D7629" t="str">
            <v>UND</v>
          </cell>
          <cell r="E7629">
            <v>58.08</v>
          </cell>
          <cell r="F7629">
            <v>10.4544</v>
          </cell>
          <cell r="G7629">
            <v>1626.24</v>
          </cell>
          <cell r="H7629">
            <v>292.72000000000003</v>
          </cell>
        </row>
        <row r="7630">
          <cell r="B7630" t="str">
            <v>Cinta de yeso 250 PL</v>
          </cell>
          <cell r="C7630">
            <v>3</v>
          </cell>
          <cell r="D7630" t="str">
            <v>UND</v>
          </cell>
          <cell r="E7630">
            <v>116.95</v>
          </cell>
          <cell r="F7630">
            <v>21.050999999999998</v>
          </cell>
          <cell r="G7630">
            <v>350.85</v>
          </cell>
          <cell r="H7630">
            <v>63.15</v>
          </cell>
        </row>
        <row r="7631">
          <cell r="B7631" t="str">
            <v>Masilla para sheetrock 5GL</v>
          </cell>
          <cell r="C7631">
            <v>2</v>
          </cell>
          <cell r="D7631" t="str">
            <v>UND</v>
          </cell>
          <cell r="E7631">
            <v>1159.75</v>
          </cell>
          <cell r="F7631">
            <v>208.755</v>
          </cell>
          <cell r="G7631">
            <v>2319.5</v>
          </cell>
          <cell r="H7631">
            <v>417.51</v>
          </cell>
        </row>
        <row r="7632">
          <cell r="B7632" t="str">
            <v>Clavos 1-1/4" con arandelas Caja de 100unds</v>
          </cell>
          <cell r="C7632">
            <v>1</v>
          </cell>
          <cell r="D7632" t="str">
            <v>UND</v>
          </cell>
          <cell r="E7632">
            <v>380.08</v>
          </cell>
          <cell r="F7632">
            <v>68.414400000000001</v>
          </cell>
          <cell r="G7632">
            <v>380.08</v>
          </cell>
          <cell r="H7632">
            <v>68.41</v>
          </cell>
        </row>
        <row r="7633">
          <cell r="B7633" t="str">
            <v>Fulminates - Green Shots Caja de 100unds</v>
          </cell>
          <cell r="C7633">
            <v>1</v>
          </cell>
          <cell r="D7633" t="str">
            <v>UND</v>
          </cell>
          <cell r="E7633">
            <v>311.86</v>
          </cell>
          <cell r="F7633">
            <v>56.134799999999998</v>
          </cell>
          <cell r="G7633">
            <v>311.86</v>
          </cell>
          <cell r="H7633">
            <v>56.13</v>
          </cell>
        </row>
        <row r="7634">
          <cell r="B7634" t="str">
            <v>Tornillos 6 x 1-1/4" LBS 293 Torn/LB</v>
          </cell>
          <cell r="C7634">
            <v>3</v>
          </cell>
          <cell r="D7634" t="str">
            <v>LB</v>
          </cell>
          <cell r="E7634">
            <v>155.93</v>
          </cell>
          <cell r="F7634">
            <v>28.067399999999999</v>
          </cell>
          <cell r="G7634">
            <v>467.79</v>
          </cell>
          <cell r="H7634">
            <v>84.2</v>
          </cell>
        </row>
        <row r="7635">
          <cell r="B7635" t="str">
            <v>Tornillos 7 x 7/16" LBS 354 Torn/LB</v>
          </cell>
          <cell r="C7635">
            <v>2</v>
          </cell>
          <cell r="D7635" t="str">
            <v>LB</v>
          </cell>
          <cell r="E7635">
            <v>175.42</v>
          </cell>
          <cell r="F7635">
            <v>31.575599999999998</v>
          </cell>
          <cell r="G7635">
            <v>350.84</v>
          </cell>
          <cell r="H7635">
            <v>63.15</v>
          </cell>
        </row>
        <row r="7636">
          <cell r="B7636" t="str">
            <v>Esquinero metálico 10 pies</v>
          </cell>
          <cell r="C7636">
            <v>15</v>
          </cell>
          <cell r="D7636" t="str">
            <v>UND</v>
          </cell>
          <cell r="E7636">
            <v>87.71</v>
          </cell>
          <cell r="F7636">
            <v>15.787799999999999</v>
          </cell>
          <cell r="G7636">
            <v>1315.65</v>
          </cell>
          <cell r="H7636">
            <v>236.82</v>
          </cell>
        </row>
        <row r="7637">
          <cell r="B7637" t="str">
            <v xml:space="preserve">Mano de obra  </v>
          </cell>
        </row>
        <row r="7638">
          <cell r="B7638" t="str">
            <v>Mano de obra techo de sheetrock</v>
          </cell>
          <cell r="C7638">
            <v>15.31</v>
          </cell>
          <cell r="D7638" t="str">
            <v>M2</v>
          </cell>
          <cell r="E7638">
            <v>247.13</v>
          </cell>
          <cell r="F7638">
            <v>0</v>
          </cell>
          <cell r="G7638">
            <v>3783.56</v>
          </cell>
          <cell r="H7638">
            <v>0</v>
          </cell>
        </row>
        <row r="7639">
          <cell r="B7639" t="str">
            <v>Mano de obra facia en techo</v>
          </cell>
          <cell r="C7639">
            <v>16</v>
          </cell>
          <cell r="D7639" t="str">
            <v>ML</v>
          </cell>
          <cell r="E7639">
            <v>150.04</v>
          </cell>
          <cell r="F7639">
            <v>0</v>
          </cell>
          <cell r="G7639">
            <v>2400.64</v>
          </cell>
          <cell r="H7639">
            <v>0</v>
          </cell>
        </row>
        <row r="7640">
          <cell r="B7640" t="str">
            <v>Total/UND</v>
          </cell>
          <cell r="G7640">
            <v>25177.410000000007</v>
          </cell>
          <cell r="H7640">
            <v>3418.76</v>
          </cell>
          <cell r="I7640">
            <v>28596.170000000006</v>
          </cell>
        </row>
        <row r="7642">
          <cell r="A7642">
            <v>130</v>
          </cell>
          <cell r="B7642" t="str">
            <v>PANELES POLIESTIRENO EXPANDIDO</v>
          </cell>
        </row>
        <row r="7643">
          <cell r="A7643">
            <v>130.01</v>
          </cell>
          <cell r="B7643" t="str">
            <v>PANELES POLIESTIRENO EXPANDIDO 6CMS</v>
          </cell>
          <cell r="C7643">
            <v>1</v>
          </cell>
          <cell r="D7643" t="str">
            <v>M2</v>
          </cell>
          <cell r="G7643">
            <v>1592.66</v>
          </cell>
          <cell r="H7643">
            <v>89</v>
          </cell>
          <cell r="I7643">
            <v>1681.66</v>
          </cell>
        </row>
        <row r="7644">
          <cell r="B7644" t="str">
            <v>Poliestireno expandido reforzado - Terminado en 11cms</v>
          </cell>
        </row>
        <row r="7645">
          <cell r="B7645" t="str">
            <v>Volumen Análisis</v>
          </cell>
          <cell r="C7645">
            <v>1</v>
          </cell>
          <cell r="D7645" t="str">
            <v>M2</v>
          </cell>
        </row>
        <row r="7646">
          <cell r="B7646" t="str">
            <v>Materiales y Equipos</v>
          </cell>
        </row>
        <row r="7647">
          <cell r="B7647" t="str">
            <v>Suministro Panel Poliestireno expandido reforzado</v>
          </cell>
          <cell r="C7647">
            <v>1</v>
          </cell>
          <cell r="D7647" t="str">
            <v>M2</v>
          </cell>
          <cell r="E7647">
            <v>494.47</v>
          </cell>
          <cell r="F7647">
            <v>89.004599999999996</v>
          </cell>
          <cell r="G7647">
            <v>494.47</v>
          </cell>
          <cell r="H7647">
            <v>89</v>
          </cell>
        </row>
        <row r="7648">
          <cell r="B7648" t="str">
            <v>Transporte Panel Poliestireno expandido</v>
          </cell>
          <cell r="C7648">
            <v>1</v>
          </cell>
          <cell r="D7648" t="str">
            <v>M2</v>
          </cell>
          <cell r="E7648">
            <v>9.8894000000000002</v>
          </cell>
          <cell r="F7648">
            <v>0</v>
          </cell>
          <cell r="G7648">
            <v>9.89</v>
          </cell>
          <cell r="H7648">
            <v>0</v>
          </cell>
        </row>
        <row r="7649">
          <cell r="B7649" t="str">
            <v xml:space="preserve">Mano de obra  </v>
          </cell>
        </row>
        <row r="7650">
          <cell r="B7650" t="str">
            <v>Instalación Poliestireno expandido Todo Costo Revoque 5cms</v>
          </cell>
          <cell r="C7650">
            <v>1</v>
          </cell>
          <cell r="D7650" t="str">
            <v>M2</v>
          </cell>
          <cell r="E7650">
            <v>1050.8499999999999</v>
          </cell>
          <cell r="F7650">
            <v>0</v>
          </cell>
          <cell r="G7650">
            <v>1050.8499999999999</v>
          </cell>
          <cell r="H7650">
            <v>0</v>
          </cell>
        </row>
        <row r="7651">
          <cell r="B7651" t="str">
            <v>Subida de materiales</v>
          </cell>
          <cell r="C7651">
            <v>1</v>
          </cell>
          <cell r="D7651" t="str">
            <v>PA</v>
          </cell>
          <cell r="E7651">
            <v>37.450000000000003</v>
          </cell>
          <cell r="F7651">
            <v>0</v>
          </cell>
          <cell r="G7651">
            <v>37.450000000000003</v>
          </cell>
          <cell r="H7651">
            <v>0</v>
          </cell>
        </row>
        <row r="7652">
          <cell r="B7652" t="str">
            <v>Total/UND</v>
          </cell>
          <cell r="G7652">
            <v>1592.66</v>
          </cell>
          <cell r="H7652">
            <v>89</v>
          </cell>
          <cell r="I7652">
            <v>1681.66</v>
          </cell>
        </row>
        <row r="7654">
          <cell r="A7654">
            <v>130.01999999999998</v>
          </cell>
          <cell r="B7654" t="str">
            <v>PANELES POLIESTIRENO EXPANDIDO 8CMS</v>
          </cell>
          <cell r="C7654">
            <v>1</v>
          </cell>
          <cell r="D7654" t="str">
            <v>M2</v>
          </cell>
          <cell r="G7654">
            <v>1668.1699999999998</v>
          </cell>
          <cell r="H7654">
            <v>102.33</v>
          </cell>
          <cell r="I7654">
            <v>1770.4999999999998</v>
          </cell>
        </row>
        <row r="7655">
          <cell r="B7655" t="str">
            <v>Poliestireno expandido reforzado - Terminado en 13cms</v>
          </cell>
        </row>
        <row r="7656">
          <cell r="B7656" t="str">
            <v>Volumen Análisis</v>
          </cell>
          <cell r="C7656">
            <v>1</v>
          </cell>
          <cell r="D7656" t="str">
            <v>M2</v>
          </cell>
        </row>
        <row r="7657">
          <cell r="B7657" t="str">
            <v>Materiales y Equipos</v>
          </cell>
        </row>
        <row r="7658">
          <cell r="B7658" t="str">
            <v>Suministro Panel Poliestireno expandido reforzado</v>
          </cell>
          <cell r="C7658">
            <v>1</v>
          </cell>
          <cell r="D7658" t="str">
            <v>M2</v>
          </cell>
          <cell r="E7658">
            <v>568.5</v>
          </cell>
          <cell r="F7658">
            <v>102.33</v>
          </cell>
          <cell r="G7658">
            <v>568.5</v>
          </cell>
          <cell r="H7658">
            <v>102.33</v>
          </cell>
        </row>
        <row r="7659">
          <cell r="B7659" t="str">
            <v>Transporte Panel Poliestireno expandido</v>
          </cell>
          <cell r="C7659">
            <v>1</v>
          </cell>
          <cell r="D7659" t="str">
            <v>M2</v>
          </cell>
          <cell r="E7659">
            <v>11.370000000000001</v>
          </cell>
          <cell r="F7659">
            <v>0</v>
          </cell>
          <cell r="G7659">
            <v>11.37</v>
          </cell>
          <cell r="H7659">
            <v>0</v>
          </cell>
        </row>
        <row r="7660">
          <cell r="B7660" t="str">
            <v xml:space="preserve">Mano de obra  </v>
          </cell>
        </row>
        <row r="7661">
          <cell r="B7661" t="str">
            <v>Instalación Poliestireno expandido Todo Costo Revoque 5cms</v>
          </cell>
          <cell r="C7661">
            <v>1</v>
          </cell>
          <cell r="D7661" t="str">
            <v>M2</v>
          </cell>
          <cell r="E7661">
            <v>1050.8499999999999</v>
          </cell>
          <cell r="F7661">
            <v>0</v>
          </cell>
          <cell r="G7661">
            <v>1050.8499999999999</v>
          </cell>
          <cell r="H7661">
            <v>0</v>
          </cell>
        </row>
        <row r="7662">
          <cell r="B7662" t="str">
            <v>Subida de materiales</v>
          </cell>
          <cell r="C7662">
            <v>1</v>
          </cell>
          <cell r="D7662" t="str">
            <v>PA</v>
          </cell>
          <cell r="E7662">
            <v>37.450000000000003</v>
          </cell>
          <cell r="F7662">
            <v>0</v>
          </cell>
          <cell r="G7662">
            <v>37.450000000000003</v>
          </cell>
          <cell r="H7662">
            <v>0</v>
          </cell>
        </row>
        <row r="7663">
          <cell r="B7663" t="str">
            <v>Total/UND</v>
          </cell>
          <cell r="G7663">
            <v>1668.1699999999998</v>
          </cell>
          <cell r="H7663">
            <v>102.33</v>
          </cell>
          <cell r="I7663">
            <v>1770.4999999999998</v>
          </cell>
        </row>
        <row r="7665">
          <cell r="A7665">
            <v>130.02999999999997</v>
          </cell>
          <cell r="B7665" t="str">
            <v>PANELES POLIESTIRENO EXPANDIDO 10CMS</v>
          </cell>
          <cell r="C7665">
            <v>1</v>
          </cell>
          <cell r="D7665" t="str">
            <v>M2</v>
          </cell>
          <cell r="G7665">
            <v>1743.68</v>
          </cell>
          <cell r="H7665">
            <v>115.66</v>
          </cell>
          <cell r="I7665">
            <v>1859.3400000000001</v>
          </cell>
        </row>
        <row r="7666">
          <cell r="B7666" t="str">
            <v>Poliestireno expandido reforzado - Terminado en 15cms</v>
          </cell>
        </row>
        <row r="7667">
          <cell r="B7667" t="str">
            <v>Volumen Análisis</v>
          </cell>
          <cell r="C7667">
            <v>1</v>
          </cell>
          <cell r="D7667" t="str">
            <v>M2</v>
          </cell>
        </row>
        <row r="7668">
          <cell r="B7668" t="str">
            <v>Materiales y Equipos</v>
          </cell>
        </row>
        <row r="7669">
          <cell r="B7669" t="str">
            <v>Suministro Panel Poliestireno expandido reforzado</v>
          </cell>
          <cell r="C7669">
            <v>1</v>
          </cell>
          <cell r="D7669" t="str">
            <v>M2</v>
          </cell>
          <cell r="E7669">
            <v>642.53</v>
          </cell>
          <cell r="F7669">
            <v>115.65539999999999</v>
          </cell>
          <cell r="G7669">
            <v>642.53</v>
          </cell>
          <cell r="H7669">
            <v>115.66</v>
          </cell>
        </row>
        <row r="7670">
          <cell r="B7670" t="str">
            <v>Transporte Panel Poliestireno expandido</v>
          </cell>
          <cell r="C7670">
            <v>1</v>
          </cell>
          <cell r="D7670" t="str">
            <v>M2</v>
          </cell>
          <cell r="E7670">
            <v>12.8506</v>
          </cell>
          <cell r="F7670">
            <v>0</v>
          </cell>
          <cell r="G7670">
            <v>12.85</v>
          </cell>
          <cell r="H7670">
            <v>0</v>
          </cell>
        </row>
        <row r="7671">
          <cell r="B7671" t="str">
            <v xml:space="preserve">Mano de obra  </v>
          </cell>
        </row>
        <row r="7672">
          <cell r="B7672" t="str">
            <v>Instalación Poliestireno expandido Todo Costo Revoque 5cms</v>
          </cell>
          <cell r="C7672">
            <v>1</v>
          </cell>
          <cell r="D7672" t="str">
            <v>M2</v>
          </cell>
          <cell r="E7672">
            <v>1050.8499999999999</v>
          </cell>
          <cell r="F7672">
            <v>0</v>
          </cell>
          <cell r="G7672">
            <v>1050.8499999999999</v>
          </cell>
          <cell r="H7672">
            <v>0</v>
          </cell>
        </row>
        <row r="7673">
          <cell r="B7673" t="str">
            <v>Subida de materiales</v>
          </cell>
          <cell r="C7673">
            <v>1</v>
          </cell>
          <cell r="D7673" t="str">
            <v>PA</v>
          </cell>
          <cell r="E7673">
            <v>37.450000000000003</v>
          </cell>
          <cell r="F7673">
            <v>0</v>
          </cell>
          <cell r="G7673">
            <v>37.450000000000003</v>
          </cell>
          <cell r="H7673">
            <v>0</v>
          </cell>
        </row>
        <row r="7674">
          <cell r="B7674" t="str">
            <v>Total/UND</v>
          </cell>
          <cell r="G7674">
            <v>1743.68</v>
          </cell>
          <cell r="H7674">
            <v>115.66</v>
          </cell>
          <cell r="I7674">
            <v>1859.3400000000001</v>
          </cell>
        </row>
        <row r="7676">
          <cell r="A7676">
            <v>130.03999999999996</v>
          </cell>
          <cell r="B7676" t="str">
            <v>PANELES POLIESTIRENO EXPANDIDO 12CMS</v>
          </cell>
          <cell r="C7676">
            <v>1</v>
          </cell>
          <cell r="D7676" t="str">
            <v>M2</v>
          </cell>
          <cell r="G7676">
            <v>1819.2</v>
          </cell>
          <cell r="H7676">
            <v>128.97999999999999</v>
          </cell>
          <cell r="I7676">
            <v>1948.18</v>
          </cell>
        </row>
        <row r="7677">
          <cell r="B7677" t="str">
            <v>Poliestireno expandido reforzado - Terminado en 17cms</v>
          </cell>
        </row>
        <row r="7678">
          <cell r="B7678" t="str">
            <v>Volumen Análisis</v>
          </cell>
          <cell r="C7678">
            <v>1</v>
          </cell>
          <cell r="D7678" t="str">
            <v>M2</v>
          </cell>
        </row>
        <row r="7679">
          <cell r="B7679" t="str">
            <v>Materiales y Equipos</v>
          </cell>
        </row>
        <row r="7680">
          <cell r="B7680" t="str">
            <v>Suministro Panel Poliestireno expandido reforzado</v>
          </cell>
          <cell r="C7680">
            <v>1</v>
          </cell>
          <cell r="D7680" t="str">
            <v>M2</v>
          </cell>
          <cell r="E7680">
            <v>716.57</v>
          </cell>
          <cell r="F7680">
            <v>128.98259999999999</v>
          </cell>
          <cell r="G7680">
            <v>716.57</v>
          </cell>
          <cell r="H7680">
            <v>128.97999999999999</v>
          </cell>
        </row>
        <row r="7681">
          <cell r="B7681" t="str">
            <v>Transporte Panel Poliestireno expandido</v>
          </cell>
          <cell r="C7681">
            <v>1</v>
          </cell>
          <cell r="D7681" t="str">
            <v>M2</v>
          </cell>
          <cell r="E7681">
            <v>14.331400000000002</v>
          </cell>
          <cell r="F7681">
            <v>0</v>
          </cell>
          <cell r="G7681">
            <v>14.33</v>
          </cell>
          <cell r="H7681">
            <v>0</v>
          </cell>
        </row>
        <row r="7682">
          <cell r="B7682" t="str">
            <v xml:space="preserve">Mano de obra  </v>
          </cell>
        </row>
        <row r="7683">
          <cell r="B7683" t="str">
            <v>Instalación Poliestireno expandido Todo Costo Revoque 5cms</v>
          </cell>
          <cell r="C7683">
            <v>1</v>
          </cell>
          <cell r="D7683" t="str">
            <v>M2</v>
          </cell>
          <cell r="E7683">
            <v>1050.8499999999999</v>
          </cell>
          <cell r="F7683">
            <v>0</v>
          </cell>
          <cell r="G7683">
            <v>1050.8499999999999</v>
          </cell>
          <cell r="H7683">
            <v>0</v>
          </cell>
        </row>
        <row r="7684">
          <cell r="B7684" t="str">
            <v>Subida de materiales</v>
          </cell>
          <cell r="C7684">
            <v>1</v>
          </cell>
          <cell r="D7684" t="str">
            <v>PA</v>
          </cell>
          <cell r="E7684">
            <v>37.450000000000003</v>
          </cell>
          <cell r="F7684">
            <v>0</v>
          </cell>
          <cell r="G7684">
            <v>37.450000000000003</v>
          </cell>
          <cell r="H7684">
            <v>0</v>
          </cell>
        </row>
        <row r="7685">
          <cell r="B7685" t="str">
            <v>Total/UND</v>
          </cell>
          <cell r="G7685">
            <v>1819.2</v>
          </cell>
          <cell r="H7685">
            <v>128.97999999999999</v>
          </cell>
          <cell r="I7685">
            <v>1948.18</v>
          </cell>
        </row>
        <row r="7687">
          <cell r="A7687">
            <v>130.04999999999995</v>
          </cell>
          <cell r="B7687" t="str">
            <v>PANELES POLIESTIRENO EXPANDIDO 15CMS</v>
          </cell>
          <cell r="C7687">
            <v>1</v>
          </cell>
          <cell r="D7687" t="str">
            <v>M2</v>
          </cell>
          <cell r="G7687">
            <v>1932.2099999999998</v>
          </cell>
          <cell r="H7687">
            <v>148.91999999999999</v>
          </cell>
          <cell r="I7687">
            <v>2081.1299999999997</v>
          </cell>
        </row>
        <row r="7688">
          <cell r="B7688" t="str">
            <v>Poliestireno expandido reforzado - Terminado en 20cms</v>
          </cell>
        </row>
        <row r="7689">
          <cell r="B7689" t="str">
            <v>Volumen Análisis</v>
          </cell>
          <cell r="C7689">
            <v>1</v>
          </cell>
          <cell r="D7689" t="str">
            <v>M2</v>
          </cell>
        </row>
        <row r="7690">
          <cell r="B7690" t="str">
            <v>Materiales y Equipos</v>
          </cell>
        </row>
        <row r="7691">
          <cell r="B7691" t="str">
            <v>Suministro Panel Poliestireno expandido reforzado</v>
          </cell>
          <cell r="C7691">
            <v>1</v>
          </cell>
          <cell r="D7691" t="str">
            <v>M2</v>
          </cell>
          <cell r="E7691">
            <v>827.36</v>
          </cell>
          <cell r="F7691">
            <v>148.9248</v>
          </cell>
          <cell r="G7691">
            <v>827.36</v>
          </cell>
          <cell r="H7691">
            <v>148.91999999999999</v>
          </cell>
        </row>
        <row r="7692">
          <cell r="B7692" t="str">
            <v>Transporte Panel Poliestireno expandido</v>
          </cell>
          <cell r="C7692">
            <v>1</v>
          </cell>
          <cell r="D7692" t="str">
            <v>M2</v>
          </cell>
          <cell r="E7692">
            <v>16.5472</v>
          </cell>
          <cell r="F7692">
            <v>0</v>
          </cell>
          <cell r="G7692">
            <v>16.55</v>
          </cell>
          <cell r="H7692">
            <v>0</v>
          </cell>
        </row>
        <row r="7693">
          <cell r="B7693" t="str">
            <v xml:space="preserve">Mano de obra  </v>
          </cell>
        </row>
        <row r="7694">
          <cell r="B7694" t="str">
            <v>Instalación Poliestireno expandido Todo Costo Revoque 5cms</v>
          </cell>
          <cell r="C7694">
            <v>1</v>
          </cell>
          <cell r="D7694" t="str">
            <v>M2</v>
          </cell>
          <cell r="E7694">
            <v>1050.8499999999999</v>
          </cell>
          <cell r="F7694">
            <v>0</v>
          </cell>
          <cell r="G7694">
            <v>1050.8499999999999</v>
          </cell>
          <cell r="H7694">
            <v>0</v>
          </cell>
        </row>
        <row r="7695">
          <cell r="B7695" t="str">
            <v>Subida de materiales</v>
          </cell>
          <cell r="C7695">
            <v>1</v>
          </cell>
          <cell r="D7695" t="str">
            <v>PA</v>
          </cell>
          <cell r="E7695">
            <v>37.450000000000003</v>
          </cell>
          <cell r="F7695">
            <v>0</v>
          </cell>
          <cell r="G7695">
            <v>37.450000000000003</v>
          </cell>
          <cell r="H7695">
            <v>0</v>
          </cell>
        </row>
        <row r="7696">
          <cell r="B7696" t="str">
            <v>Total/UND</v>
          </cell>
          <cell r="G7696">
            <v>1932.2099999999998</v>
          </cell>
          <cell r="H7696">
            <v>148.91999999999999</v>
          </cell>
          <cell r="I7696">
            <v>2081.1299999999997</v>
          </cell>
        </row>
        <row r="7698">
          <cell r="A7698">
            <v>130.05999999999995</v>
          </cell>
          <cell r="B7698" t="str">
            <v>JUNTA CONSTRUCTIVA EN UNIÓN MUROS-COLUMNA DE POLIETILENO  CON SELLADOR DE POLIURETANO e=0.05m</v>
          </cell>
          <cell r="C7698">
            <v>1</v>
          </cell>
          <cell r="D7698" t="str">
            <v>ML</v>
          </cell>
          <cell r="G7698">
            <v>1179.1399999999999</v>
          </cell>
          <cell r="H7698">
            <v>13.38</v>
          </cell>
          <cell r="I7698">
            <v>1192.52</v>
          </cell>
        </row>
        <row r="7700">
          <cell r="B7700" t="str">
            <v>Volumen Análisis</v>
          </cell>
          <cell r="C7700">
            <v>1</v>
          </cell>
          <cell r="D7700" t="str">
            <v>ML</v>
          </cell>
        </row>
        <row r="7701">
          <cell r="B7701" t="str">
            <v>Materiales y Equipos</v>
          </cell>
        </row>
        <row r="7702">
          <cell r="B7702" t="str">
            <v>Suministro Panel Polietileno</v>
          </cell>
          <cell r="C7702">
            <v>0.11</v>
          </cell>
          <cell r="D7702" t="str">
            <v>pcha</v>
          </cell>
          <cell r="E7702">
            <v>524</v>
          </cell>
          <cell r="F7702">
            <v>94.32</v>
          </cell>
          <cell r="G7702">
            <v>57.64</v>
          </cell>
          <cell r="H7702">
            <v>10.38</v>
          </cell>
        </row>
        <row r="7703">
          <cell r="B7703" t="str">
            <v>Sellador de Poliuretano</v>
          </cell>
          <cell r="C7703">
            <v>0.33300000000000002</v>
          </cell>
          <cell r="D7703" t="str">
            <v>und</v>
          </cell>
          <cell r="E7703">
            <v>50</v>
          </cell>
          <cell r="F7703">
            <v>9</v>
          </cell>
          <cell r="G7703">
            <v>16.649999999999999</v>
          </cell>
          <cell r="H7703">
            <v>3</v>
          </cell>
        </row>
        <row r="7704">
          <cell r="B7704" t="str">
            <v xml:space="preserve">Transporte Panel </v>
          </cell>
          <cell r="C7704">
            <v>1</v>
          </cell>
          <cell r="D7704" t="str">
            <v>M2</v>
          </cell>
          <cell r="E7704">
            <v>16.5472</v>
          </cell>
          <cell r="F7704">
            <v>0</v>
          </cell>
          <cell r="G7704">
            <v>16.55</v>
          </cell>
          <cell r="H7704">
            <v>0</v>
          </cell>
        </row>
        <row r="7705">
          <cell r="B7705" t="str">
            <v xml:space="preserve">Mano de obra  </v>
          </cell>
        </row>
        <row r="7706">
          <cell r="A7706" t="str">
            <v>O06TC</v>
          </cell>
          <cell r="B7706" t="str">
            <v>Trabajador calificado</v>
          </cell>
          <cell r="C7706">
            <v>1</v>
          </cell>
          <cell r="D7706" t="str">
            <v>DIAS</v>
          </cell>
          <cell r="E7706">
            <v>1050.8499999999999</v>
          </cell>
          <cell r="F7706">
            <v>0</v>
          </cell>
          <cell r="G7706">
            <v>1050.8499999999999</v>
          </cell>
          <cell r="H7706">
            <v>0</v>
          </cell>
        </row>
        <row r="7707">
          <cell r="A7707" t="str">
            <v>O05AY</v>
          </cell>
          <cell r="B7707" t="str">
            <v>Ayudante</v>
          </cell>
          <cell r="C7707">
            <v>1</v>
          </cell>
          <cell r="D7707" t="str">
            <v>DIAS</v>
          </cell>
          <cell r="E7707">
            <v>37.450000000000003</v>
          </cell>
          <cell r="F7707">
            <v>0</v>
          </cell>
          <cell r="G7707">
            <v>37.450000000000003</v>
          </cell>
          <cell r="H7707">
            <v>0</v>
          </cell>
        </row>
        <row r="7708">
          <cell r="B7708" t="str">
            <v>Colocación de sellador de poliuretano</v>
          </cell>
          <cell r="C7708">
            <v>1</v>
          </cell>
          <cell r="D7708" t="str">
            <v>ML</v>
          </cell>
          <cell r="E7708">
            <v>65</v>
          </cell>
          <cell r="F7708">
            <v>0</v>
          </cell>
          <cell r="G7708">
            <v>65</v>
          </cell>
          <cell r="H7708">
            <v>0</v>
          </cell>
        </row>
        <row r="7709">
          <cell r="B7709" t="str">
            <v>Total/UND</v>
          </cell>
          <cell r="G7709">
            <v>1179.1399999999999</v>
          </cell>
          <cell r="H7709">
            <v>13.38</v>
          </cell>
          <cell r="I7709">
            <v>1192.52</v>
          </cell>
        </row>
        <row r="7711">
          <cell r="A7711">
            <v>131</v>
          </cell>
          <cell r="B7711" t="str">
            <v>SUBIDA DE MATERIALES</v>
          </cell>
        </row>
        <row r="7712">
          <cell r="A7712">
            <v>131.01</v>
          </cell>
          <cell r="B7712" t="str">
            <v>SUBIDA DE VARILLAS CON POLEA</v>
          </cell>
          <cell r="C7712">
            <v>1</v>
          </cell>
          <cell r="D7712" t="str">
            <v>QQ</v>
          </cell>
          <cell r="G7712">
            <v>117.77405405405406</v>
          </cell>
          <cell r="H7712">
            <v>0.49081081081081079</v>
          </cell>
          <cell r="I7712">
            <v>118.26486486486488</v>
          </cell>
        </row>
        <row r="7713">
          <cell r="B7713" t="str">
            <v>Subida de varillas con polea - 3 und 3/8" x 20 pies</v>
          </cell>
        </row>
        <row r="7714">
          <cell r="B7714" t="str">
            <v>Volumen Análisis</v>
          </cell>
          <cell r="C7714">
            <v>18.5</v>
          </cell>
          <cell r="D7714" t="str">
            <v>QQ</v>
          </cell>
        </row>
        <row r="7715">
          <cell r="B7715" t="str">
            <v>Rendimientos</v>
          </cell>
        </row>
        <row r="7716">
          <cell r="B7716" t="str">
            <v>Rendimiento por día brigada (4 peones)</v>
          </cell>
          <cell r="C7716">
            <v>18.5</v>
          </cell>
          <cell r="D7716" t="str">
            <v>QQ/DIA</v>
          </cell>
        </row>
        <row r="7717">
          <cell r="B7717" t="str">
            <v>Materiales y Equipos</v>
          </cell>
        </row>
        <row r="7718">
          <cell r="B7718" t="str">
            <v xml:space="preserve">Polea </v>
          </cell>
          <cell r="C7718">
            <v>3.3333333333333333E-2</v>
          </cell>
          <cell r="D7718" t="str">
            <v>UND</v>
          </cell>
          <cell r="E7718">
            <v>350</v>
          </cell>
          <cell r="F7718">
            <v>63</v>
          </cell>
          <cell r="G7718">
            <v>11.67</v>
          </cell>
          <cell r="H7718">
            <v>2.1</v>
          </cell>
        </row>
        <row r="7719">
          <cell r="B7719" t="str">
            <v>Soga de nylon 5/8"</v>
          </cell>
          <cell r="C7719">
            <v>0.66666666666666663</v>
          </cell>
          <cell r="D7719" t="str">
            <v>LBS</v>
          </cell>
          <cell r="E7719">
            <v>49.15</v>
          </cell>
          <cell r="F7719">
            <v>8.8469999999999995</v>
          </cell>
          <cell r="G7719">
            <v>32.770000000000003</v>
          </cell>
          <cell r="H7719">
            <v>5.9</v>
          </cell>
        </row>
        <row r="7720">
          <cell r="B7720" t="str">
            <v>Estructura soporte madera 2x4 bruto (200 usos)</v>
          </cell>
          <cell r="C7720">
            <v>0.05</v>
          </cell>
          <cell r="D7720" t="str">
            <v>PT</v>
          </cell>
          <cell r="E7720">
            <v>59.32</v>
          </cell>
          <cell r="F7720">
            <v>10.6776</v>
          </cell>
          <cell r="G7720">
            <v>2.97</v>
          </cell>
          <cell r="H7720">
            <v>0.53</v>
          </cell>
        </row>
        <row r="7721">
          <cell r="B7721" t="str">
            <v>Clavos de acero</v>
          </cell>
          <cell r="C7721">
            <v>0.08</v>
          </cell>
          <cell r="D7721" t="str">
            <v>LBS</v>
          </cell>
          <cell r="E7721">
            <v>38.14</v>
          </cell>
          <cell r="F7721">
            <v>6.8651999999999997</v>
          </cell>
          <cell r="G7721">
            <v>3.05</v>
          </cell>
          <cell r="H7721">
            <v>0.55000000000000004</v>
          </cell>
        </row>
        <row r="7722">
          <cell r="B7722" t="str">
            <v xml:space="preserve">Mano de obra  </v>
          </cell>
        </row>
        <row r="7723">
          <cell r="B7723" t="str">
            <v>Mano de obra ayudantes</v>
          </cell>
          <cell r="C7723">
            <v>4</v>
          </cell>
          <cell r="D7723" t="str">
            <v>DIAS</v>
          </cell>
          <cell r="E7723">
            <v>532.09</v>
          </cell>
          <cell r="F7723">
            <v>0</v>
          </cell>
          <cell r="G7723">
            <v>2128.36</v>
          </cell>
          <cell r="H7723">
            <v>0</v>
          </cell>
        </row>
        <row r="7724">
          <cell r="B7724" t="str">
            <v>Total/UND</v>
          </cell>
          <cell r="G7724">
            <v>2178.8200000000002</v>
          </cell>
          <cell r="H7724">
            <v>9.08</v>
          </cell>
          <cell r="I7724">
            <v>2187.9</v>
          </cell>
        </row>
        <row r="7726">
          <cell r="A7726">
            <v>131.01999999999998</v>
          </cell>
          <cell r="B7726" t="str">
            <v>SUBIDA DE MATERIALES CON WINCHE</v>
          </cell>
          <cell r="C7726">
            <v>1</v>
          </cell>
          <cell r="D7726" t="str">
            <v>QQ</v>
          </cell>
          <cell r="G7726">
            <v>268.49459459459456</v>
          </cell>
          <cell r="H7726">
            <v>27.620540540540539</v>
          </cell>
          <cell r="I7726">
            <v>296.11513513513512</v>
          </cell>
        </row>
        <row r="7727">
          <cell r="B7727" t="str">
            <v>Subida de materiales con Winche</v>
          </cell>
        </row>
        <row r="7728">
          <cell r="B7728" t="str">
            <v>Volumen Análisis</v>
          </cell>
          <cell r="C7728">
            <v>18.5</v>
          </cell>
          <cell r="D7728" t="str">
            <v>QQ</v>
          </cell>
        </row>
        <row r="7729">
          <cell r="B7729" t="str">
            <v>Rendimientos</v>
          </cell>
        </row>
        <row r="7730">
          <cell r="B7730" t="str">
            <v>Rendimiento por día brigada (4 peones)</v>
          </cell>
          <cell r="C7730">
            <v>18.5</v>
          </cell>
          <cell r="D7730" t="str">
            <v>QQ/DIA</v>
          </cell>
        </row>
        <row r="7731">
          <cell r="B7731" t="str">
            <v>Materiales y Equipos</v>
          </cell>
        </row>
        <row r="7732">
          <cell r="B7732" t="str">
            <v>Costo Horario Winche</v>
          </cell>
          <cell r="C7732">
            <v>8</v>
          </cell>
          <cell r="D7732" t="str">
            <v>HRS</v>
          </cell>
          <cell r="E7732">
            <v>350</v>
          </cell>
          <cell r="F7732">
            <v>63</v>
          </cell>
          <cell r="G7732">
            <v>2800</v>
          </cell>
          <cell r="H7732">
            <v>504</v>
          </cell>
        </row>
        <row r="7733">
          <cell r="B7733" t="str">
            <v>Soga de nylon 5/8"</v>
          </cell>
          <cell r="C7733">
            <v>0.66666666666666663</v>
          </cell>
          <cell r="D7733" t="str">
            <v>LBS</v>
          </cell>
          <cell r="E7733">
            <v>49.15</v>
          </cell>
          <cell r="F7733">
            <v>8.85</v>
          </cell>
          <cell r="G7733">
            <v>32.770000000000003</v>
          </cell>
          <cell r="H7733">
            <v>5.9</v>
          </cell>
        </row>
        <row r="7734">
          <cell r="B7734" t="str">
            <v>Estructura soporte madera 2x4 bruto (200 usos)</v>
          </cell>
          <cell r="C7734">
            <v>0.05</v>
          </cell>
          <cell r="D7734" t="str">
            <v>PT</v>
          </cell>
          <cell r="E7734">
            <v>59.32</v>
          </cell>
          <cell r="F7734">
            <v>10.68</v>
          </cell>
          <cell r="G7734">
            <v>2.97</v>
          </cell>
          <cell r="H7734">
            <v>0.53</v>
          </cell>
        </row>
        <row r="7735">
          <cell r="B7735" t="str">
            <v>Clavos de acero</v>
          </cell>
          <cell r="C7735">
            <v>0.08</v>
          </cell>
          <cell r="D7735" t="str">
            <v>LBS</v>
          </cell>
          <cell r="E7735">
            <v>38.14</v>
          </cell>
          <cell r="F7735">
            <v>6.87</v>
          </cell>
          <cell r="G7735">
            <v>3.05</v>
          </cell>
          <cell r="H7735">
            <v>0.55000000000000004</v>
          </cell>
        </row>
        <row r="7736">
          <cell r="B7736" t="str">
            <v xml:space="preserve">Mano de obra  </v>
          </cell>
        </row>
        <row r="7737">
          <cell r="B7737" t="str">
            <v>Mano de obra ayudantes</v>
          </cell>
          <cell r="C7737">
            <v>4</v>
          </cell>
          <cell r="D7737" t="str">
            <v>DIAS</v>
          </cell>
          <cell r="E7737">
            <v>532.09</v>
          </cell>
          <cell r="F7737">
            <v>0</v>
          </cell>
          <cell r="G7737">
            <v>2128.36</v>
          </cell>
          <cell r="H7737">
            <v>0</v>
          </cell>
        </row>
        <row r="7738">
          <cell r="B7738" t="str">
            <v>Total/UND</v>
          </cell>
          <cell r="G7738">
            <v>4967.1499999999996</v>
          </cell>
          <cell r="H7738">
            <v>510.97999999999996</v>
          </cell>
          <cell r="I7738">
            <v>5478.1299999999992</v>
          </cell>
        </row>
        <row r="7740">
          <cell r="A7740">
            <v>132</v>
          </cell>
          <cell r="B7740" t="str">
            <v>OTROS</v>
          </cell>
        </row>
        <row r="7741">
          <cell r="A7741">
            <v>132.01</v>
          </cell>
          <cell r="B7741" t="str">
            <v>PILOTILLO DE HORMIGÓN Ø0.15M,  F'C=210KG/CM2 (LIGADORA), h=0.60m, 5Ø3/8", EST. Ø3/8"@0.25M. ZAP. (0.30*0.30*0.2) 3Ø3/8" A.D.</v>
          </cell>
          <cell r="C7741">
            <v>1</v>
          </cell>
          <cell r="D7741" t="str">
            <v>UND</v>
          </cell>
          <cell r="G7741">
            <v>1687.88</v>
          </cell>
          <cell r="H7741">
            <v>238.89000000000001</v>
          </cell>
          <cell r="I7741">
            <v>1926.7700000000002</v>
          </cell>
        </row>
        <row r="7742">
          <cell r="B7742" t="str">
            <v>Volumen Análisis</v>
          </cell>
          <cell r="C7742">
            <v>1</v>
          </cell>
          <cell r="D7742" t="str">
            <v>UND</v>
          </cell>
        </row>
        <row r="7743">
          <cell r="B7743" t="str">
            <v>Materiales y Equipos</v>
          </cell>
        </row>
        <row r="7744">
          <cell r="B7744" t="str">
            <v>Excavación h=0.40m</v>
          </cell>
          <cell r="C7744">
            <v>3.5999999999999997E-2</v>
          </cell>
          <cell r="D7744" t="str">
            <v>M3</v>
          </cell>
          <cell r="E7744">
            <v>346.67</v>
          </cell>
          <cell r="F7744">
            <v>62.400599999999997</v>
          </cell>
          <cell r="G7744">
            <v>12.48</v>
          </cell>
          <cell r="H7744">
            <v>2.25</v>
          </cell>
        </row>
        <row r="7745">
          <cell r="B7745" t="str">
            <v>Relleno de reposición</v>
          </cell>
          <cell r="C7745">
            <v>3.8699999999999984E-3</v>
          </cell>
          <cell r="D7745" t="str">
            <v>M3</v>
          </cell>
          <cell r="E7745">
            <v>125</v>
          </cell>
          <cell r="F7745">
            <v>22.5</v>
          </cell>
          <cell r="G7745">
            <v>0.48</v>
          </cell>
          <cell r="H7745">
            <v>0.09</v>
          </cell>
        </row>
        <row r="7746">
          <cell r="A7746" t="str">
            <v>AE001</v>
          </cell>
          <cell r="B7746" t="str">
            <v>Acero Estruc. Grado 40-60, 3/8" x 20 a 30 pies</v>
          </cell>
          <cell r="C7746">
            <v>9.4500000000000001E-2</v>
          </cell>
          <cell r="D7746" t="str">
            <v>QQ</v>
          </cell>
          <cell r="E7746">
            <v>3220.3389830508477</v>
          </cell>
          <cell r="F7746">
            <v>579.66101694915255</v>
          </cell>
          <cell r="G7746">
            <v>304.32</v>
          </cell>
          <cell r="H7746">
            <v>54.78</v>
          </cell>
        </row>
        <row r="7747">
          <cell r="A7747">
            <v>102.05000000000003</v>
          </cell>
          <cell r="B7747" t="str">
            <v>Vaciado y ligado Hormigón 1:2:4 - 10% desp</v>
          </cell>
          <cell r="C7747">
            <v>7.8012000000000012E-2</v>
          </cell>
          <cell r="D7747" t="str">
            <v>M3</v>
          </cell>
          <cell r="E7747">
            <v>6337.1200000000008</v>
          </cell>
          <cell r="F7747">
            <v>1020.36</v>
          </cell>
          <cell r="G7747">
            <v>494.37</v>
          </cell>
          <cell r="H7747">
            <v>79.599999999999994</v>
          </cell>
        </row>
        <row r="7748">
          <cell r="A7748" t="str">
            <v>AE016</v>
          </cell>
          <cell r="B7748" t="str">
            <v>Alambre Galvanizado Calibre 18 (Varillas)</v>
          </cell>
          <cell r="C7748">
            <v>0.189</v>
          </cell>
          <cell r="D7748" t="str">
            <v>LB</v>
          </cell>
          <cell r="E7748">
            <v>102.54237288135593</v>
          </cell>
          <cell r="F7748">
            <v>18.457627118644066</v>
          </cell>
          <cell r="G7748">
            <v>19.38</v>
          </cell>
          <cell r="H7748">
            <v>3.49</v>
          </cell>
        </row>
        <row r="7749">
          <cell r="B7749" t="str">
            <v>Molde en tuberìa PVC 6"</v>
          </cell>
        </row>
        <row r="7750">
          <cell r="A7750" t="str">
            <v>SANIT124</v>
          </cell>
          <cell r="B7750" t="str">
            <v>Tubo Pvc 6" 3 usos</v>
          </cell>
          <cell r="C7750">
            <v>0.2</v>
          </cell>
          <cell r="D7750" t="str">
            <v>UND</v>
          </cell>
          <cell r="E7750">
            <v>2610.1694915254238</v>
          </cell>
          <cell r="F7750">
            <v>469.83050847457628</v>
          </cell>
          <cell r="G7750">
            <v>522.03</v>
          </cell>
          <cell r="H7750">
            <v>93.97</v>
          </cell>
        </row>
        <row r="7751">
          <cell r="B7751" t="str">
            <v>Materiales diversos</v>
          </cell>
          <cell r="C7751">
            <v>0.05</v>
          </cell>
          <cell r="E7751">
            <v>616</v>
          </cell>
          <cell r="F7751">
            <v>0</v>
          </cell>
          <cell r="G7751">
            <v>30.8</v>
          </cell>
          <cell r="H7751">
            <v>0</v>
          </cell>
        </row>
        <row r="7752">
          <cell r="A7752">
            <v>114.02000000000001</v>
          </cell>
          <cell r="B7752" t="str">
            <v>Fraguache</v>
          </cell>
          <cell r="C7752">
            <v>4.6629000000000011E-2</v>
          </cell>
          <cell r="D7752" t="str">
            <v>M2</v>
          </cell>
          <cell r="E7752">
            <v>89.41</v>
          </cell>
          <cell r="F7752">
            <v>6.32</v>
          </cell>
          <cell r="G7752">
            <v>4.17</v>
          </cell>
          <cell r="H7752">
            <v>0.28999999999999998</v>
          </cell>
        </row>
        <row r="7753">
          <cell r="A7753">
            <v>114.06000000000003</v>
          </cell>
          <cell r="B7753" t="str">
            <v>Pañete pulido</v>
          </cell>
          <cell r="C7753">
            <v>4.6629000000000011E-2</v>
          </cell>
          <cell r="D7753" t="str">
            <v>M2</v>
          </cell>
          <cell r="E7753">
            <v>496.03</v>
          </cell>
          <cell r="F7753">
            <v>35.340000000000003</v>
          </cell>
          <cell r="G7753">
            <v>23.13</v>
          </cell>
          <cell r="H7753">
            <v>1.65</v>
          </cell>
        </row>
        <row r="7754">
          <cell r="A7754">
            <v>115.14000000000004</v>
          </cell>
          <cell r="B7754" t="str">
            <v>Pintura tràfico amarilla</v>
          </cell>
          <cell r="C7754">
            <v>4.6629000000000011E-2</v>
          </cell>
          <cell r="D7754" t="str">
            <v>M2</v>
          </cell>
          <cell r="E7754">
            <v>492.49</v>
          </cell>
          <cell r="F7754">
            <v>59.48</v>
          </cell>
          <cell r="G7754">
            <v>22.96</v>
          </cell>
          <cell r="H7754">
            <v>2.77</v>
          </cell>
        </row>
        <row r="7755">
          <cell r="B7755" t="str">
            <v>Mano de Obra</v>
          </cell>
        </row>
        <row r="7756">
          <cell r="A7756">
            <v>200.05999999999995</v>
          </cell>
          <cell r="B7756" t="str">
            <v>Coloc. acero normal</v>
          </cell>
          <cell r="C7756">
            <v>9.4500000000000001E-2</v>
          </cell>
          <cell r="D7756" t="str">
            <v>QQ</v>
          </cell>
          <cell r="E7756">
            <v>465.55015207360725</v>
          </cell>
          <cell r="F7756">
            <v>0</v>
          </cell>
          <cell r="G7756">
            <v>43.99</v>
          </cell>
          <cell r="H7756">
            <v>0</v>
          </cell>
        </row>
        <row r="7757">
          <cell r="A7757">
            <v>404.02</v>
          </cell>
          <cell r="B7757" t="str">
            <v>Confecc. E instalaciòn de molde</v>
          </cell>
          <cell r="C7757">
            <v>0.6</v>
          </cell>
          <cell r="D7757" t="str">
            <v>ml</v>
          </cell>
          <cell r="E7757">
            <v>349.62299999999993</v>
          </cell>
          <cell r="G7757">
            <v>209.77</v>
          </cell>
          <cell r="H7757">
            <v>0</v>
          </cell>
        </row>
        <row r="7758">
          <cell r="B7758" t="str">
            <v>Total/UND</v>
          </cell>
          <cell r="G7758">
            <v>1687.88</v>
          </cell>
          <cell r="H7758">
            <v>238.89000000000001</v>
          </cell>
          <cell r="I7758">
            <v>1926.7700000000002</v>
          </cell>
        </row>
        <row r="7760">
          <cell r="A7760">
            <v>132.01999999999998</v>
          </cell>
          <cell r="B7760" t="str">
            <v>BARANDA EN H. G 1-1/2", h=0.55M, VERTICAES @ 0.50M</v>
          </cell>
          <cell r="C7760">
            <v>1</v>
          </cell>
          <cell r="D7760" t="str">
            <v>ML</v>
          </cell>
          <cell r="G7760">
            <v>1917.3465116279071</v>
          </cell>
          <cell r="H7760">
            <v>194.50697674418606</v>
          </cell>
          <cell r="I7760">
            <v>2111.8534883720931</v>
          </cell>
        </row>
        <row r="7761">
          <cell r="B7761" t="str">
            <v>Volumen Análisis</v>
          </cell>
          <cell r="C7761">
            <v>4.3</v>
          </cell>
          <cell r="D7761" t="str">
            <v>ML</v>
          </cell>
        </row>
        <row r="7762">
          <cell r="B7762" t="str">
            <v>Materiales y Equipos</v>
          </cell>
        </row>
        <row r="7763">
          <cell r="A7763" t="str">
            <v>SANIT166</v>
          </cell>
          <cell r="B7763" t="str">
            <v>Tubo Galvanizado 1-1/2¨x20´</v>
          </cell>
          <cell r="C7763">
            <v>2</v>
          </cell>
          <cell r="D7763" t="str">
            <v>Ud</v>
          </cell>
          <cell r="E7763">
            <v>2166.9491525423732</v>
          </cell>
          <cell r="F7763">
            <v>390.05084745762719</v>
          </cell>
          <cell r="G7763">
            <v>4333.8999999999996</v>
          </cell>
          <cell r="H7763">
            <v>780.1</v>
          </cell>
        </row>
        <row r="7764">
          <cell r="A7764" t="str">
            <v>METAL028</v>
          </cell>
          <cell r="B7764" t="str">
            <v>Soldadura Universal 6013 3/32"</v>
          </cell>
          <cell r="C7764">
            <v>4.3</v>
          </cell>
          <cell r="D7764" t="str">
            <v>Lb</v>
          </cell>
          <cell r="E7764">
            <v>72.711864406779668</v>
          </cell>
          <cell r="F7764">
            <v>13.08813559322034</v>
          </cell>
          <cell r="G7764">
            <v>312.66000000000003</v>
          </cell>
          <cell r="H7764">
            <v>56.28</v>
          </cell>
        </row>
        <row r="7765">
          <cell r="B7765" t="str">
            <v>Alquiler máquina de soldadura</v>
          </cell>
          <cell r="C7765">
            <v>0.53749999999999998</v>
          </cell>
          <cell r="D7765" t="str">
            <v>día</v>
          </cell>
          <cell r="E7765">
            <v>2000</v>
          </cell>
          <cell r="F7765">
            <v>0</v>
          </cell>
          <cell r="G7765">
            <v>1075</v>
          </cell>
          <cell r="H7765">
            <v>0</v>
          </cell>
        </row>
        <row r="7766">
          <cell r="B7766" t="str">
            <v xml:space="preserve">Mano de obra  </v>
          </cell>
        </row>
        <row r="7767">
          <cell r="B7767" t="str">
            <v>Soldadores</v>
          </cell>
          <cell r="C7767">
            <v>1.075</v>
          </cell>
          <cell r="D7767" t="str">
            <v>día</v>
          </cell>
          <cell r="E7767">
            <v>1500</v>
          </cell>
          <cell r="F7767">
            <v>0</v>
          </cell>
          <cell r="G7767">
            <v>1612.5</v>
          </cell>
          <cell r="H7767">
            <v>0</v>
          </cell>
        </row>
        <row r="7768">
          <cell r="B7768" t="str">
            <v>Ayudante soldadura</v>
          </cell>
          <cell r="C7768">
            <v>1.075</v>
          </cell>
          <cell r="D7768" t="str">
            <v>día</v>
          </cell>
          <cell r="E7768">
            <v>847</v>
          </cell>
          <cell r="F7768">
            <v>0</v>
          </cell>
          <cell r="G7768">
            <v>910.53</v>
          </cell>
          <cell r="H7768">
            <v>0</v>
          </cell>
        </row>
        <row r="7769">
          <cell r="B7769" t="str">
            <v>Total/UND</v>
          </cell>
          <cell r="G7769">
            <v>8244.59</v>
          </cell>
          <cell r="H7769">
            <v>836.38</v>
          </cell>
          <cell r="I7769">
            <v>9080.9699999999993</v>
          </cell>
        </row>
        <row r="7771">
          <cell r="A7771">
            <v>132.02999999999997</v>
          </cell>
          <cell r="B7771" t="str">
            <v>ENCACHE</v>
          </cell>
          <cell r="C7771">
            <v>1</v>
          </cell>
          <cell r="D7771" t="str">
            <v>M2</v>
          </cell>
          <cell r="G7771">
            <v>1118.95</v>
          </cell>
          <cell r="H7771">
            <v>60.680000000000007</v>
          </cell>
          <cell r="I7771">
            <v>1179.6300000000001</v>
          </cell>
        </row>
        <row r="7772">
          <cell r="B7772" t="str">
            <v>Volumen Análisis</v>
          </cell>
          <cell r="C7772">
            <v>1</v>
          </cell>
          <cell r="D7772" t="str">
            <v>M2</v>
          </cell>
        </row>
        <row r="7773">
          <cell r="B7773" t="str">
            <v>Materiales y Equipos</v>
          </cell>
        </row>
        <row r="7774">
          <cell r="A7774" t="str">
            <v>AGR013</v>
          </cell>
          <cell r="B7774" t="str">
            <v xml:space="preserve">Piedra </v>
          </cell>
          <cell r="C7774">
            <v>0.3</v>
          </cell>
          <cell r="D7774" t="str">
            <v>m3</v>
          </cell>
          <cell r="E7774">
            <v>932.20338983050851</v>
          </cell>
          <cell r="F7774">
            <v>167.79661016949152</v>
          </cell>
          <cell r="G7774">
            <v>279.66000000000003</v>
          </cell>
          <cell r="H7774">
            <v>50.34</v>
          </cell>
        </row>
        <row r="7775">
          <cell r="A7775">
            <v>102.02000000000001</v>
          </cell>
          <cell r="B7775" t="str">
            <v>Ligado y vaciado Horm. 1:3:5</v>
          </cell>
          <cell r="C7775">
            <v>8.8000000000000009E-2</v>
          </cell>
          <cell r="D7775" t="str">
            <v>m3</v>
          </cell>
          <cell r="E7775">
            <v>5756.1</v>
          </cell>
          <cell r="F7775">
            <v>117.46</v>
          </cell>
          <cell r="G7775">
            <v>506.54</v>
          </cell>
          <cell r="H7775">
            <v>10.34</v>
          </cell>
        </row>
        <row r="7776">
          <cell r="B7776" t="str">
            <v xml:space="preserve">Mano de obra  </v>
          </cell>
        </row>
        <row r="7777">
          <cell r="A7777">
            <v>1300.1399999999999</v>
          </cell>
          <cell r="B7777" t="str">
            <v>Colocación de piedra de roca o canto rodado, tipo encache de 0.20m a 0.30m de espesor en revestimiento terraplenes, canales y cunetas</v>
          </cell>
          <cell r="C7777">
            <v>1</v>
          </cell>
          <cell r="D7777" t="str">
            <v>m2</v>
          </cell>
          <cell r="E7777">
            <v>332.7525</v>
          </cell>
          <cell r="F7777">
            <v>0</v>
          </cell>
          <cell r="G7777">
            <v>332.75</v>
          </cell>
          <cell r="H7777">
            <v>0</v>
          </cell>
        </row>
        <row r="7778">
          <cell r="B7778" t="str">
            <v>Total/UND</v>
          </cell>
          <cell r="G7778">
            <v>1118.95</v>
          </cell>
          <cell r="H7778">
            <v>60.680000000000007</v>
          </cell>
          <cell r="I7778">
            <v>1179.6300000000001</v>
          </cell>
        </row>
        <row r="7780">
          <cell r="A7780">
            <v>132.03999999999996</v>
          </cell>
          <cell r="B7780" t="str">
            <v>BARANDA EN H. N. 1-1/2", h=1.20M, VERTICALES @ 1.00M</v>
          </cell>
          <cell r="C7780">
            <v>1</v>
          </cell>
          <cell r="D7780" t="str">
            <v>ML</v>
          </cell>
          <cell r="G7780">
            <v>2649.2224719101123</v>
          </cell>
          <cell r="H7780">
            <v>318.31039325842698</v>
          </cell>
          <cell r="I7780">
            <v>2967.5328651685395</v>
          </cell>
        </row>
        <row r="7781">
          <cell r="B7781" t="str">
            <v>Volumen Análisis</v>
          </cell>
          <cell r="C7781">
            <v>35.6</v>
          </cell>
          <cell r="D7781" t="str">
            <v>ML</v>
          </cell>
        </row>
        <row r="7782">
          <cell r="B7782" t="str">
            <v>Materiales y Equipos</v>
          </cell>
        </row>
        <row r="7783">
          <cell r="A7783" t="str">
            <v>METAL039</v>
          </cell>
          <cell r="B7783" t="str">
            <v>Tubo hierro negro 1-1/2"x20'</v>
          </cell>
          <cell r="C7783">
            <v>15.5</v>
          </cell>
          <cell r="D7783" t="str">
            <v>Ud</v>
          </cell>
          <cell r="E7783">
            <v>3728.8135593220341</v>
          </cell>
          <cell r="F7783">
            <v>671.18644067796606</v>
          </cell>
          <cell r="G7783">
            <v>57796.61</v>
          </cell>
          <cell r="H7783">
            <v>10403.39</v>
          </cell>
        </row>
        <row r="7784">
          <cell r="A7784" t="str">
            <v>METAL028</v>
          </cell>
          <cell r="B7784" t="str">
            <v>Soldadura Universal 6013 3/32"</v>
          </cell>
          <cell r="C7784">
            <v>35.6</v>
          </cell>
          <cell r="D7784" t="str">
            <v>Lb</v>
          </cell>
          <cell r="E7784">
            <v>72.711864406779668</v>
          </cell>
          <cell r="F7784">
            <v>13.08813559322034</v>
          </cell>
          <cell r="G7784">
            <v>2588.54</v>
          </cell>
          <cell r="H7784">
            <v>465.94</v>
          </cell>
        </row>
        <row r="7785">
          <cell r="A7785">
            <v>115.09000000000002</v>
          </cell>
          <cell r="B7785" t="str">
            <v>Pintura de manteniemiento(Antioxido roja)</v>
          </cell>
          <cell r="C7785">
            <v>14.200946668400423</v>
          </cell>
          <cell r="D7785" t="str">
            <v>M2</v>
          </cell>
          <cell r="E7785">
            <v>291.45</v>
          </cell>
          <cell r="F7785">
            <v>32.57</v>
          </cell>
          <cell r="G7785">
            <v>4138.87</v>
          </cell>
          <cell r="H7785">
            <v>462.52</v>
          </cell>
        </row>
        <row r="7786">
          <cell r="B7786" t="str">
            <v>Alquiler máquina de soldadura</v>
          </cell>
          <cell r="C7786">
            <v>4.45</v>
          </cell>
          <cell r="D7786" t="str">
            <v>día</v>
          </cell>
          <cell r="E7786">
            <v>2000</v>
          </cell>
          <cell r="F7786">
            <v>0</v>
          </cell>
          <cell r="G7786">
            <v>8900</v>
          </cell>
          <cell r="H7786">
            <v>0</v>
          </cell>
        </row>
        <row r="7787">
          <cell r="B7787" t="str">
            <v xml:space="preserve">Mano de obra  </v>
          </cell>
        </row>
        <row r="7788">
          <cell r="B7788" t="str">
            <v>Soldadores</v>
          </cell>
          <cell r="C7788">
            <v>8.9</v>
          </cell>
          <cell r="D7788" t="str">
            <v>día</v>
          </cell>
          <cell r="E7788">
            <v>1500</v>
          </cell>
          <cell r="F7788">
            <v>0</v>
          </cell>
          <cell r="G7788">
            <v>13350</v>
          </cell>
          <cell r="H7788">
            <v>0</v>
          </cell>
        </row>
        <row r="7789">
          <cell r="B7789" t="str">
            <v>Ayudante soldadura</v>
          </cell>
          <cell r="C7789">
            <v>8.9</v>
          </cell>
          <cell r="D7789" t="str">
            <v>día</v>
          </cell>
          <cell r="E7789">
            <v>847</v>
          </cell>
          <cell r="F7789">
            <v>0</v>
          </cell>
          <cell r="G7789">
            <v>7538.3</v>
          </cell>
          <cell r="H7789">
            <v>0</v>
          </cell>
        </row>
        <row r="7790">
          <cell r="B7790" t="str">
            <v>Total/UND</v>
          </cell>
          <cell r="G7790">
            <v>94312.320000000007</v>
          </cell>
          <cell r="H7790">
            <v>11331.85</v>
          </cell>
          <cell r="I7790">
            <v>105644.17000000001</v>
          </cell>
        </row>
        <row r="7792">
          <cell r="A7792">
            <v>132.04999999999995</v>
          </cell>
          <cell r="B7792" t="str">
            <v>BASE DE HORMIGÓN PARA POSTE DE ALUMBRADO EXTERIOR (0.2X0.20X0.60), Hormigón 1:2:4 (LIG), 4Ø3/8", EST. Ø3/8" @ 0.20M</v>
          </cell>
          <cell r="C7792">
            <v>1</v>
          </cell>
          <cell r="D7792" t="str">
            <v>UND</v>
          </cell>
          <cell r="G7792">
            <v>800.90000000000009</v>
          </cell>
          <cell r="H7792">
            <v>127.52000000000001</v>
          </cell>
          <cell r="I7792">
            <v>928.42000000000007</v>
          </cell>
        </row>
        <row r="7793">
          <cell r="B7793" t="str">
            <v>Volumen Análisis</v>
          </cell>
          <cell r="C7793">
            <v>1</v>
          </cell>
          <cell r="D7793" t="str">
            <v>UND</v>
          </cell>
        </row>
        <row r="7794">
          <cell r="B7794" t="str">
            <v>Materiales y Equipos</v>
          </cell>
        </row>
        <row r="7795">
          <cell r="B7795" t="str">
            <v xml:space="preserve">Excavación </v>
          </cell>
          <cell r="C7795">
            <v>2.4E-2</v>
          </cell>
          <cell r="D7795" t="str">
            <v>M3</v>
          </cell>
          <cell r="E7795">
            <v>346.67</v>
          </cell>
          <cell r="F7795">
            <v>62.400599999999997</v>
          </cell>
          <cell r="G7795">
            <v>8.32</v>
          </cell>
          <cell r="H7795">
            <v>1.5</v>
          </cell>
        </row>
        <row r="7796">
          <cell r="B7796" t="str">
            <v>Relleno de reposición</v>
          </cell>
          <cell r="C7796">
            <v>0</v>
          </cell>
          <cell r="D7796" t="str">
            <v>M3</v>
          </cell>
          <cell r="E7796">
            <v>125</v>
          </cell>
          <cell r="F7796">
            <v>22.5</v>
          </cell>
          <cell r="G7796">
            <v>0</v>
          </cell>
          <cell r="H7796">
            <v>0</v>
          </cell>
        </row>
        <row r="7797">
          <cell r="A7797" t="str">
            <v>AE001</v>
          </cell>
          <cell r="B7797" t="str">
            <v>Acero Estruc. Grado 40-60, 3/8" x 20 a 30 pies</v>
          </cell>
          <cell r="C7797">
            <v>0.16070000000000001</v>
          </cell>
          <cell r="D7797" t="str">
            <v>QQ</v>
          </cell>
          <cell r="E7797">
            <v>3220.3389830508477</v>
          </cell>
          <cell r="F7797">
            <v>579.66101694915255</v>
          </cell>
          <cell r="G7797">
            <v>517.51</v>
          </cell>
          <cell r="H7797">
            <v>93.15</v>
          </cell>
        </row>
        <row r="7798">
          <cell r="A7798">
            <v>102.05000000000003</v>
          </cell>
          <cell r="B7798" t="str">
            <v>Vaciado y ligado Hormigón 1:2:4 - 10% desp</v>
          </cell>
          <cell r="C7798">
            <v>2.6400000000000007E-2</v>
          </cell>
          <cell r="D7798" t="str">
            <v>M3</v>
          </cell>
          <cell r="E7798">
            <v>6337.1200000000008</v>
          </cell>
          <cell r="F7798">
            <v>1020.36</v>
          </cell>
          <cell r="G7798">
            <v>167.3</v>
          </cell>
          <cell r="H7798">
            <v>26.94</v>
          </cell>
        </row>
        <row r="7799">
          <cell r="A7799" t="str">
            <v>AE016</v>
          </cell>
          <cell r="B7799" t="str">
            <v>Alambre Galvanizado Calibre 18 (Varillas)</v>
          </cell>
          <cell r="C7799">
            <v>0.32140000000000002</v>
          </cell>
          <cell r="D7799" t="str">
            <v>LB</v>
          </cell>
          <cell r="E7799">
            <v>102.54237288135593</v>
          </cell>
          <cell r="F7799">
            <v>18.457627118644066</v>
          </cell>
          <cell r="G7799">
            <v>32.96</v>
          </cell>
          <cell r="H7799">
            <v>5.93</v>
          </cell>
        </row>
        <row r="7800">
          <cell r="B7800" t="str">
            <v>Mano de Obra</v>
          </cell>
        </row>
        <row r="7801">
          <cell r="A7801">
            <v>200.05999999999995</v>
          </cell>
          <cell r="B7801" t="str">
            <v>Coloc. acero normal</v>
          </cell>
          <cell r="C7801">
            <v>0.16070000000000001</v>
          </cell>
          <cell r="D7801" t="str">
            <v>QQ</v>
          </cell>
          <cell r="E7801">
            <v>465.55015207360725</v>
          </cell>
          <cell r="F7801">
            <v>0</v>
          </cell>
          <cell r="G7801">
            <v>74.81</v>
          </cell>
          <cell r="H7801">
            <v>0</v>
          </cell>
        </row>
        <row r="7802">
          <cell r="B7802" t="str">
            <v>Total/UND</v>
          </cell>
          <cell r="G7802">
            <v>800.90000000000009</v>
          </cell>
          <cell r="H7802">
            <v>127.52000000000001</v>
          </cell>
          <cell r="I7802">
            <v>928.42000000000007</v>
          </cell>
        </row>
        <row r="7804">
          <cell r="A7804">
            <v>132.05999999999995</v>
          </cell>
          <cell r="B7804" t="str">
            <v>CORRECCIÓN DE GRIETAS ESTRUCTURALES, 4Ø3/8", EST. 1/4", SECCIÓN 0.15x0.15M, HORM. Fc=180kg/cm2</v>
          </cell>
          <cell r="C7804">
            <v>1</v>
          </cell>
          <cell r="D7804" t="str">
            <v>ML</v>
          </cell>
          <cell r="G7804">
            <v>1000.4723333333333</v>
          </cell>
          <cell r="H7804">
            <v>92.605000000000004</v>
          </cell>
          <cell r="I7804">
            <v>1093.0773333333332</v>
          </cell>
        </row>
        <row r="7805">
          <cell r="B7805" t="str">
            <v>Volumen Análisis</v>
          </cell>
          <cell r="C7805">
            <v>30</v>
          </cell>
          <cell r="D7805" t="str">
            <v>ML</v>
          </cell>
        </row>
        <row r="7806">
          <cell r="B7806" t="str">
            <v>Materiales y Equipos</v>
          </cell>
        </row>
        <row r="7807">
          <cell r="A7807" t="str">
            <v>AE001</v>
          </cell>
          <cell r="B7807" t="str">
            <v>Acero Estruc. Grado 40-60, 3/8" x 20 a 30 pies</v>
          </cell>
          <cell r="C7807">
            <v>2.8316249999999998</v>
          </cell>
          <cell r="D7807" t="str">
            <v>QQ</v>
          </cell>
          <cell r="E7807">
            <v>3220.3389830508477</v>
          </cell>
          <cell r="F7807">
            <v>579.66101694915255</v>
          </cell>
          <cell r="G7807">
            <v>9118.7900000000009</v>
          </cell>
          <cell r="H7807">
            <v>1641.38</v>
          </cell>
        </row>
        <row r="7808">
          <cell r="A7808">
            <v>102.08000000000004</v>
          </cell>
          <cell r="B7808" t="str">
            <v>Vaciado y ligado Hormigón 180KG/CM2 - 10% desp</v>
          </cell>
          <cell r="C7808">
            <v>0.99</v>
          </cell>
          <cell r="D7808" t="str">
            <v>M3</v>
          </cell>
          <cell r="E7808">
            <v>6461.01</v>
          </cell>
          <cell r="F7808">
            <v>1042.67</v>
          </cell>
          <cell r="G7808">
            <v>6396.4</v>
          </cell>
          <cell r="H7808">
            <v>1032.24</v>
          </cell>
        </row>
        <row r="7809">
          <cell r="A7809" t="str">
            <v>AE016</v>
          </cell>
          <cell r="B7809" t="str">
            <v>Alambre Galvanizado Calibre 18 (Varillas)</v>
          </cell>
          <cell r="C7809">
            <v>5.6632499999999997</v>
          </cell>
          <cell r="D7809" t="str">
            <v>LB</v>
          </cell>
          <cell r="E7809">
            <v>102.54237288135593</v>
          </cell>
          <cell r="F7809">
            <v>18.457627118644066</v>
          </cell>
          <cell r="G7809">
            <v>580.72</v>
          </cell>
          <cell r="H7809">
            <v>104.53</v>
          </cell>
        </row>
        <row r="7810">
          <cell r="B7810" t="str">
            <v>Mano de Obra</v>
          </cell>
        </row>
        <row r="7811">
          <cell r="A7811">
            <v>200.05999999999995</v>
          </cell>
          <cell r="B7811" t="str">
            <v>Coloc. acero normal</v>
          </cell>
          <cell r="C7811">
            <v>2.8316249999999998</v>
          </cell>
          <cell r="D7811" t="str">
            <v>QQ</v>
          </cell>
          <cell r="E7811">
            <v>465.55015207360725</v>
          </cell>
          <cell r="F7811">
            <v>0</v>
          </cell>
          <cell r="G7811">
            <v>1318.26</v>
          </cell>
          <cell r="H7811">
            <v>0</v>
          </cell>
        </row>
        <row r="7812">
          <cell r="A7812">
            <v>300.17999999999984</v>
          </cell>
          <cell r="B7812" t="str">
            <v>Encofrado a todo costo</v>
          </cell>
          <cell r="C7812">
            <v>60</v>
          </cell>
          <cell r="D7812" t="str">
            <v>ml</v>
          </cell>
          <cell r="E7812">
            <v>210</v>
          </cell>
          <cell r="F7812">
            <v>0</v>
          </cell>
          <cell r="G7812">
            <v>12600</v>
          </cell>
          <cell r="H7812">
            <v>0</v>
          </cell>
        </row>
        <row r="7813">
          <cell r="B7813" t="str">
            <v>Total/UND</v>
          </cell>
          <cell r="G7813">
            <v>30014.17</v>
          </cell>
          <cell r="H7813">
            <v>2778.15</v>
          </cell>
          <cell r="I7813">
            <v>32792.32</v>
          </cell>
        </row>
        <row r="7815">
          <cell r="A7815">
            <v>132.06999999999994</v>
          </cell>
          <cell r="B7815" t="str">
            <v>BARANDA EN H. G. 1-1/2" y 1", h=1.20M, VERTICALES @ 1.00M</v>
          </cell>
          <cell r="C7815">
            <v>1</v>
          </cell>
          <cell r="D7815" t="str">
            <v>ML</v>
          </cell>
          <cell r="G7815">
            <v>1917.3642076502731</v>
          </cell>
          <cell r="H7815">
            <v>178.27377049180328</v>
          </cell>
          <cell r="I7815">
            <v>2095.6379781420765</v>
          </cell>
        </row>
        <row r="7816">
          <cell r="B7816" t="str">
            <v>Volumen Análisis</v>
          </cell>
          <cell r="C7816">
            <v>36.6</v>
          </cell>
          <cell r="D7816" t="str">
            <v>ML</v>
          </cell>
        </row>
        <row r="7817">
          <cell r="B7817" t="str">
            <v>Materiales y Equipos</v>
          </cell>
        </row>
        <row r="7818">
          <cell r="A7818" t="str">
            <v>SANIT166</v>
          </cell>
          <cell r="B7818" t="str">
            <v>Tubo 1-1/2"x20 H.G.</v>
          </cell>
          <cell r="C7818">
            <v>15.5</v>
          </cell>
          <cell r="D7818" t="str">
            <v>Ud</v>
          </cell>
          <cell r="E7818">
            <v>2166.9491525423732</v>
          </cell>
          <cell r="F7818">
            <v>390.05084745762719</v>
          </cell>
          <cell r="G7818">
            <v>33587.71</v>
          </cell>
          <cell r="H7818">
            <v>6045.79</v>
          </cell>
        </row>
        <row r="7819">
          <cell r="A7819" t="str">
            <v>SANIT165</v>
          </cell>
          <cell r="B7819" t="str">
            <v>Tubo 14"x19 PVC SDR-41</v>
          </cell>
          <cell r="C7819">
            <v>15.5</v>
          </cell>
          <cell r="D7819" t="str">
            <v>Ud</v>
          </cell>
          <cell r="E7819">
            <v>0</v>
          </cell>
          <cell r="F7819">
            <v>0</v>
          </cell>
          <cell r="G7819">
            <v>0</v>
          </cell>
          <cell r="H7819">
            <v>0</v>
          </cell>
        </row>
        <row r="7820">
          <cell r="A7820" t="str">
            <v>METAL028</v>
          </cell>
          <cell r="B7820" t="str">
            <v>Soldadura Universal 6013 3/32"</v>
          </cell>
          <cell r="C7820">
            <v>36.6</v>
          </cell>
          <cell r="D7820" t="str">
            <v>Lb</v>
          </cell>
          <cell r="E7820">
            <v>72.711864406779668</v>
          </cell>
          <cell r="F7820">
            <v>13.08813559322034</v>
          </cell>
          <cell r="G7820">
            <v>2661.25</v>
          </cell>
          <cell r="H7820">
            <v>479.03</v>
          </cell>
        </row>
        <row r="7821">
          <cell r="B7821" t="str">
            <v>Alquiler máquina de soldadura</v>
          </cell>
          <cell r="C7821">
            <v>4.5750000000000002</v>
          </cell>
          <cell r="D7821" t="str">
            <v>día</v>
          </cell>
          <cell r="E7821">
            <v>2000</v>
          </cell>
          <cell r="F7821">
            <v>0</v>
          </cell>
          <cell r="G7821">
            <v>9150</v>
          </cell>
          <cell r="H7821">
            <v>0</v>
          </cell>
        </row>
        <row r="7822">
          <cell r="B7822" t="str">
            <v xml:space="preserve">Mano de obra  </v>
          </cell>
        </row>
        <row r="7823">
          <cell r="A7823">
            <v>2200.0600000000013</v>
          </cell>
          <cell r="B7823" t="str">
            <v>Soldadores</v>
          </cell>
          <cell r="C7823">
            <v>9.15</v>
          </cell>
          <cell r="D7823" t="str">
            <v>día</v>
          </cell>
          <cell r="E7823">
            <v>1500</v>
          </cell>
          <cell r="F7823">
            <v>0</v>
          </cell>
          <cell r="G7823">
            <v>13725</v>
          </cell>
          <cell r="H7823">
            <v>0</v>
          </cell>
        </row>
        <row r="7824">
          <cell r="A7824">
            <v>2200.0700000000015</v>
          </cell>
          <cell r="B7824" t="str">
            <v>Ayudante soldadura</v>
          </cell>
          <cell r="C7824">
            <v>9.15</v>
          </cell>
          <cell r="D7824" t="str">
            <v>día</v>
          </cell>
          <cell r="E7824">
            <v>1207.8219999999999</v>
          </cell>
          <cell r="F7824">
            <v>0</v>
          </cell>
          <cell r="G7824">
            <v>11051.57</v>
          </cell>
          <cell r="H7824">
            <v>0</v>
          </cell>
        </row>
        <row r="7825">
          <cell r="B7825" t="str">
            <v>Total/UND</v>
          </cell>
          <cell r="G7825">
            <v>70175.53</v>
          </cell>
          <cell r="H7825">
            <v>6524.82</v>
          </cell>
          <cell r="I7825">
            <v>76700.350000000006</v>
          </cell>
        </row>
        <row r="7827">
          <cell r="A7827">
            <v>132.07999999999993</v>
          </cell>
          <cell r="B7827" t="str">
            <v xml:space="preserve">Tapa tipo Rejilla metálica para imbornal en angular H. N. 1-1/2"x3/16" y barra cuadrada de H. N. 1/2"  (1.32x1.10)m </v>
          </cell>
          <cell r="C7827">
            <v>1</v>
          </cell>
          <cell r="D7827" t="str">
            <v>UND</v>
          </cell>
          <cell r="G7827">
            <v>9049</v>
          </cell>
          <cell r="H7827">
            <v>767.07000000000016</v>
          </cell>
          <cell r="I7827">
            <v>9816.07</v>
          </cell>
        </row>
        <row r="7828">
          <cell r="A7828">
            <v>132.08099999999993</v>
          </cell>
          <cell r="C7828">
            <v>1</v>
          </cell>
          <cell r="D7828" t="str">
            <v>P2</v>
          </cell>
          <cell r="G7828">
            <v>579.32138284250959</v>
          </cell>
          <cell r="H7828">
            <v>49.108194622279143</v>
          </cell>
          <cell r="I7828">
            <v>628.42957746478874</v>
          </cell>
        </row>
        <row r="7829">
          <cell r="B7829" t="str">
            <v>Volumen Análisis</v>
          </cell>
          <cell r="C7829">
            <v>1</v>
          </cell>
          <cell r="D7829" t="str">
            <v>UND</v>
          </cell>
        </row>
        <row r="7830">
          <cell r="B7830" t="str">
            <v>Volumen Análisis</v>
          </cell>
          <cell r="C7830">
            <v>15.62</v>
          </cell>
          <cell r="D7830" t="str">
            <v>P2</v>
          </cell>
        </row>
        <row r="7831">
          <cell r="B7831" t="str">
            <v>Materiales y Equipos</v>
          </cell>
        </row>
        <row r="7832">
          <cell r="A7832" t="str">
            <v>METAL042</v>
          </cell>
          <cell r="B7832" t="str">
            <v>Angular hierro negro 1- 1/2" x 3/16"</v>
          </cell>
          <cell r="C7832">
            <v>1</v>
          </cell>
          <cell r="D7832" t="str">
            <v>Ud</v>
          </cell>
          <cell r="E7832">
            <v>921.18644067796617</v>
          </cell>
          <cell r="F7832">
            <v>165.81355932203391</v>
          </cell>
          <cell r="G7832">
            <v>921.19</v>
          </cell>
          <cell r="H7832">
            <v>165.81</v>
          </cell>
        </row>
        <row r="7833">
          <cell r="A7833" t="str">
            <v>METAL001</v>
          </cell>
          <cell r="B7833" t="str">
            <v>Barra hierro negro cuadrada 1/2" x 20 pies</v>
          </cell>
          <cell r="C7833">
            <v>5</v>
          </cell>
          <cell r="D7833" t="str">
            <v>Ud</v>
          </cell>
          <cell r="E7833">
            <v>582.62711864406788</v>
          </cell>
          <cell r="F7833">
            <v>104.87288135593221</v>
          </cell>
          <cell r="G7833">
            <v>2913.14</v>
          </cell>
          <cell r="H7833">
            <v>524.36</v>
          </cell>
        </row>
        <row r="7834">
          <cell r="A7834" t="str">
            <v>METAL028</v>
          </cell>
          <cell r="B7834" t="str">
            <v>Soldadura Universal 6013 3/32"</v>
          </cell>
          <cell r="C7834">
            <v>5</v>
          </cell>
          <cell r="D7834" t="str">
            <v>Lb</v>
          </cell>
          <cell r="E7834">
            <v>72.711864406779668</v>
          </cell>
          <cell r="F7834">
            <v>13.08813559322034</v>
          </cell>
          <cell r="G7834">
            <v>363.56</v>
          </cell>
          <cell r="H7834">
            <v>65.44</v>
          </cell>
        </row>
        <row r="7835">
          <cell r="B7835" t="str">
            <v>Alquiler máquina de soldadura</v>
          </cell>
          <cell r="C7835">
            <v>1</v>
          </cell>
          <cell r="D7835" t="str">
            <v>día</v>
          </cell>
          <cell r="E7835">
            <v>2000</v>
          </cell>
          <cell r="F7835">
            <v>0</v>
          </cell>
          <cell r="G7835">
            <v>2000</v>
          </cell>
          <cell r="H7835">
            <v>0</v>
          </cell>
        </row>
        <row r="7836">
          <cell r="A7836">
            <v>115.10000000000002</v>
          </cell>
          <cell r="B7836" t="str">
            <v>Pintura antióxido</v>
          </cell>
          <cell r="C7836">
            <v>0.58080000000000009</v>
          </cell>
          <cell r="D7836" t="str">
            <v>m2</v>
          </cell>
          <cell r="E7836">
            <v>246.72</v>
          </cell>
          <cell r="F7836">
            <v>19.729999999999997</v>
          </cell>
          <cell r="G7836">
            <v>143.29</v>
          </cell>
          <cell r="H7836">
            <v>11.46</v>
          </cell>
        </row>
        <row r="7837">
          <cell r="B7837" t="str">
            <v xml:space="preserve">Mano de obra  </v>
          </cell>
        </row>
        <row r="7838">
          <cell r="A7838">
            <v>2200.0600000000013</v>
          </cell>
          <cell r="B7838" t="str">
            <v>Soldadores</v>
          </cell>
          <cell r="C7838">
            <v>1</v>
          </cell>
          <cell r="D7838" t="str">
            <v>día</v>
          </cell>
          <cell r="E7838">
            <v>1500</v>
          </cell>
          <cell r="F7838">
            <v>0</v>
          </cell>
          <cell r="G7838">
            <v>1500</v>
          </cell>
          <cell r="H7838">
            <v>0</v>
          </cell>
        </row>
        <row r="7839">
          <cell r="A7839">
            <v>2200.0700000000015</v>
          </cell>
          <cell r="B7839" t="str">
            <v>Ayudante soldadura</v>
          </cell>
          <cell r="C7839">
            <v>1</v>
          </cell>
          <cell r="D7839" t="str">
            <v>día</v>
          </cell>
          <cell r="E7839">
            <v>1207.8219999999999</v>
          </cell>
          <cell r="F7839">
            <v>0</v>
          </cell>
          <cell r="G7839">
            <v>1207.82</v>
          </cell>
          <cell r="H7839">
            <v>0</v>
          </cell>
        </row>
        <row r="7840">
          <cell r="B7840" t="str">
            <v>Total/UND</v>
          </cell>
          <cell r="G7840">
            <v>9049</v>
          </cell>
          <cell r="H7840">
            <v>767.07000000000016</v>
          </cell>
          <cell r="I7840">
            <v>9816.07</v>
          </cell>
        </row>
        <row r="7842">
          <cell r="A7842">
            <v>132.08999999999992</v>
          </cell>
          <cell r="B7842" t="str">
            <v>Rejilla metálica para imbornal en angular H. N. 1-1/2"x3/16" y barra cuadrada de H. N. 1/2" (0.20x0.60)m</v>
          </cell>
          <cell r="C7842">
            <v>1</v>
          </cell>
          <cell r="D7842" t="str">
            <v>UND</v>
          </cell>
          <cell r="G7842">
            <v>3751.9900000000002</v>
          </cell>
          <cell r="H7842">
            <v>201.73999999999998</v>
          </cell>
          <cell r="I7842">
            <v>3953.73</v>
          </cell>
        </row>
        <row r="7843">
          <cell r="B7843" t="str">
            <v>Volumen Análisis</v>
          </cell>
          <cell r="C7843">
            <v>1</v>
          </cell>
          <cell r="D7843" t="str">
            <v>UND</v>
          </cell>
        </row>
        <row r="7844">
          <cell r="B7844" t="str">
            <v>Materiales y Equipos</v>
          </cell>
        </row>
        <row r="7845">
          <cell r="A7845" t="str">
            <v>METAL042</v>
          </cell>
          <cell r="B7845" t="str">
            <v>Angular hierro negro 1- 1/2" x 3/16"</v>
          </cell>
          <cell r="C7845">
            <v>0.5</v>
          </cell>
          <cell r="D7845" t="str">
            <v>Ud</v>
          </cell>
          <cell r="E7845">
            <v>921.18644067796617</v>
          </cell>
          <cell r="F7845">
            <v>165.81355932203391</v>
          </cell>
          <cell r="G7845">
            <v>460.59</v>
          </cell>
          <cell r="H7845">
            <v>82.91</v>
          </cell>
        </row>
        <row r="7846">
          <cell r="A7846" t="str">
            <v>METAL001</v>
          </cell>
          <cell r="B7846" t="str">
            <v>Barra hierro negro cuadrada 1/2" x 20 pies</v>
          </cell>
          <cell r="C7846">
            <v>0.5</v>
          </cell>
          <cell r="D7846" t="str">
            <v>Ud</v>
          </cell>
          <cell r="E7846">
            <v>582.62711864406788</v>
          </cell>
          <cell r="F7846">
            <v>104.87288135593221</v>
          </cell>
          <cell r="G7846">
            <v>291.31</v>
          </cell>
          <cell r="H7846">
            <v>52.44</v>
          </cell>
        </row>
        <row r="7847">
          <cell r="A7847" t="str">
            <v>METAL028</v>
          </cell>
          <cell r="B7847" t="str">
            <v>Soldadura Universal 6013 3/32"</v>
          </cell>
          <cell r="C7847">
            <v>5</v>
          </cell>
          <cell r="D7847" t="str">
            <v>Lb</v>
          </cell>
          <cell r="E7847">
            <v>72.711864406779668</v>
          </cell>
          <cell r="F7847">
            <v>13.08813559322034</v>
          </cell>
          <cell r="G7847">
            <v>363.56</v>
          </cell>
          <cell r="H7847">
            <v>65.44</v>
          </cell>
        </row>
        <row r="7848">
          <cell r="B7848" t="str">
            <v>Alquiler máquina de soldadura</v>
          </cell>
          <cell r="C7848">
            <v>0.5</v>
          </cell>
          <cell r="D7848" t="str">
            <v>día</v>
          </cell>
          <cell r="E7848">
            <v>2000</v>
          </cell>
          <cell r="F7848">
            <v>0</v>
          </cell>
          <cell r="G7848">
            <v>1000</v>
          </cell>
          <cell r="H7848">
            <v>0</v>
          </cell>
        </row>
        <row r="7849">
          <cell r="A7849">
            <v>115.10000000000002</v>
          </cell>
          <cell r="B7849" t="str">
            <v>Pintura antióxido</v>
          </cell>
          <cell r="C7849">
            <v>4.8000000000000001E-2</v>
          </cell>
          <cell r="D7849" t="str">
            <v>m2</v>
          </cell>
          <cell r="E7849">
            <v>246.72</v>
          </cell>
          <cell r="F7849">
            <v>19.729999999999997</v>
          </cell>
          <cell r="G7849">
            <v>11.84</v>
          </cell>
          <cell r="H7849">
            <v>0.95</v>
          </cell>
        </row>
        <row r="7850">
          <cell r="B7850" t="str">
            <v xml:space="preserve">Mano de obra  </v>
          </cell>
        </row>
        <row r="7851">
          <cell r="A7851">
            <v>2200.0600000000013</v>
          </cell>
          <cell r="B7851" t="str">
            <v>Soldadores</v>
          </cell>
          <cell r="C7851">
            <v>0.6</v>
          </cell>
          <cell r="D7851" t="str">
            <v>día</v>
          </cell>
          <cell r="E7851">
            <v>1500</v>
          </cell>
          <cell r="F7851">
            <v>0</v>
          </cell>
          <cell r="G7851">
            <v>900</v>
          </cell>
          <cell r="H7851">
            <v>0</v>
          </cell>
        </row>
        <row r="7852">
          <cell r="A7852">
            <v>2200.0700000000015</v>
          </cell>
          <cell r="B7852" t="str">
            <v>Ayudante soldadura</v>
          </cell>
          <cell r="C7852">
            <v>0.6</v>
          </cell>
          <cell r="D7852" t="str">
            <v>día</v>
          </cell>
          <cell r="E7852">
            <v>1207.8219999999999</v>
          </cell>
          <cell r="F7852">
            <v>0</v>
          </cell>
          <cell r="G7852">
            <v>724.69</v>
          </cell>
          <cell r="H7852">
            <v>0</v>
          </cell>
        </row>
        <row r="7853">
          <cell r="B7853" t="str">
            <v>Total/UND</v>
          </cell>
          <cell r="G7853">
            <v>3751.9900000000002</v>
          </cell>
          <cell r="H7853">
            <v>201.73999999999998</v>
          </cell>
          <cell r="I7853">
            <v>3953.73</v>
          </cell>
        </row>
        <row r="7855">
          <cell r="A7855">
            <v>132.09999999999991</v>
          </cell>
          <cell r="B7855" t="str">
            <v>BARANDA EN HIERRO NEGRO. 1-1/2"x1-1/2" y 1"x1", h=1.20M, VERTICALES @ 1.00M</v>
          </cell>
          <cell r="C7855">
            <v>1</v>
          </cell>
          <cell r="D7855" t="str">
            <v>ML</v>
          </cell>
          <cell r="G7855">
            <v>2397.0860655737706</v>
          </cell>
          <cell r="H7855">
            <v>224.45327868852456</v>
          </cell>
          <cell r="I7855">
            <v>2621.5393442622953</v>
          </cell>
        </row>
        <row r="7856">
          <cell r="B7856" t="str">
            <v>Volumen Análisis</v>
          </cell>
          <cell r="C7856">
            <v>36.6</v>
          </cell>
          <cell r="D7856" t="str">
            <v>ML</v>
          </cell>
        </row>
        <row r="7857">
          <cell r="B7857" t="str">
            <v>Materiales y Equipos</v>
          </cell>
        </row>
        <row r="7858">
          <cell r="A7858" t="str">
            <v>METAL042</v>
          </cell>
          <cell r="B7858" t="str">
            <v>Perfil hierro negro 1-1/ 2"x1-1/2"x20'</v>
          </cell>
          <cell r="C7858">
            <v>16</v>
          </cell>
          <cell r="D7858" t="str">
            <v>Ud</v>
          </cell>
          <cell r="E7858">
            <v>921.18644067796617</v>
          </cell>
          <cell r="F7858">
            <v>165.81355932203391</v>
          </cell>
          <cell r="G7858">
            <v>14738.98</v>
          </cell>
          <cell r="H7858">
            <v>2653.02</v>
          </cell>
        </row>
        <row r="7859">
          <cell r="A7859" t="str">
            <v>METAL044</v>
          </cell>
          <cell r="B7859" t="str">
            <v>Perfil hierro negro 1"x1"</v>
          </cell>
          <cell r="C7859">
            <v>12</v>
          </cell>
          <cell r="D7859" t="str">
            <v>Ud</v>
          </cell>
          <cell r="E7859">
            <v>745.00000000000011</v>
          </cell>
          <cell r="F7859">
            <v>134.10000000000002</v>
          </cell>
          <cell r="G7859">
            <v>8940</v>
          </cell>
          <cell r="H7859">
            <v>1609.2</v>
          </cell>
        </row>
        <row r="7860">
          <cell r="A7860" t="str">
            <v>METAL019</v>
          </cell>
          <cell r="B7860" t="str">
            <v>Tola hierro negro 4 x 8 pies 1/2" A36</v>
          </cell>
          <cell r="C7860">
            <v>0.5</v>
          </cell>
          <cell r="D7860" t="str">
            <v>Ud</v>
          </cell>
          <cell r="E7860">
            <v>15831.610169491525</v>
          </cell>
          <cell r="F7860">
            <v>2849.6898305084742</v>
          </cell>
          <cell r="G7860">
            <v>7915.81</v>
          </cell>
          <cell r="H7860">
            <v>1424.84</v>
          </cell>
        </row>
        <row r="7861">
          <cell r="B7861" t="str">
            <v>Tornillo tirafondo 1-1/2"</v>
          </cell>
          <cell r="C7861">
            <v>152</v>
          </cell>
          <cell r="D7861" t="str">
            <v>Ud</v>
          </cell>
          <cell r="E7861">
            <v>50</v>
          </cell>
          <cell r="F7861">
            <v>9</v>
          </cell>
          <cell r="G7861">
            <v>7600</v>
          </cell>
          <cell r="H7861">
            <v>1368</v>
          </cell>
        </row>
        <row r="7862">
          <cell r="A7862" t="str">
            <v>METAL027</v>
          </cell>
          <cell r="B7862" t="str">
            <v>Disco de corte metal 9" Metabo</v>
          </cell>
          <cell r="C7862">
            <v>2</v>
          </cell>
          <cell r="D7862" t="str">
            <v>Ud</v>
          </cell>
          <cell r="E7862">
            <v>239.57627118644069</v>
          </cell>
          <cell r="F7862">
            <v>43.123728813559325</v>
          </cell>
          <cell r="G7862">
            <v>479.15</v>
          </cell>
          <cell r="H7862">
            <v>86.25</v>
          </cell>
        </row>
        <row r="7863">
          <cell r="A7863" t="str">
            <v>METAL028</v>
          </cell>
          <cell r="B7863" t="str">
            <v>Soldadura Universal 6013 3/32"</v>
          </cell>
          <cell r="C7863">
            <v>54.900000000000006</v>
          </cell>
          <cell r="D7863" t="str">
            <v>Lb</v>
          </cell>
          <cell r="E7863">
            <v>72.711864406779668</v>
          </cell>
          <cell r="F7863">
            <v>13.08813559322034</v>
          </cell>
          <cell r="G7863">
            <v>3991.88</v>
          </cell>
          <cell r="H7863">
            <v>718.54</v>
          </cell>
        </row>
        <row r="7864">
          <cell r="A7864">
            <v>115.10000000000002</v>
          </cell>
          <cell r="B7864" t="str">
            <v>PINTURA ANTI-OXIDO</v>
          </cell>
          <cell r="C7864">
            <v>18</v>
          </cell>
          <cell r="D7864" t="str">
            <v>M2</v>
          </cell>
          <cell r="E7864">
            <v>246.72</v>
          </cell>
          <cell r="F7864">
            <v>19.729999999999997</v>
          </cell>
          <cell r="G7864">
            <v>4440.96</v>
          </cell>
          <cell r="H7864">
            <v>355.14</v>
          </cell>
        </row>
        <row r="7866">
          <cell r="B7866" t="str">
            <v>Alquiler máquina de soldadura</v>
          </cell>
          <cell r="C7866">
            <v>4.5750000000000002</v>
          </cell>
          <cell r="D7866" t="str">
            <v>día</v>
          </cell>
          <cell r="E7866">
            <v>2000</v>
          </cell>
          <cell r="F7866">
            <v>0</v>
          </cell>
          <cell r="G7866">
            <v>9150</v>
          </cell>
          <cell r="H7866">
            <v>0</v>
          </cell>
        </row>
        <row r="7867">
          <cell r="B7867" t="str">
            <v xml:space="preserve">Mano de obra  </v>
          </cell>
        </row>
        <row r="7868">
          <cell r="A7868">
            <v>2200.0600000000013</v>
          </cell>
          <cell r="B7868" t="str">
            <v>Soldadores</v>
          </cell>
          <cell r="C7868">
            <v>9.15</v>
          </cell>
          <cell r="D7868" t="str">
            <v>día</v>
          </cell>
          <cell r="E7868">
            <v>1500</v>
          </cell>
          <cell r="F7868">
            <v>0</v>
          </cell>
          <cell r="G7868">
            <v>13725</v>
          </cell>
          <cell r="H7868">
            <v>0</v>
          </cell>
        </row>
        <row r="7869">
          <cell r="A7869">
            <v>2200.0700000000015</v>
          </cell>
          <cell r="B7869" t="str">
            <v>Ayudante soldadura</v>
          </cell>
          <cell r="C7869">
            <v>9.15</v>
          </cell>
          <cell r="D7869" t="str">
            <v>día</v>
          </cell>
          <cell r="E7869">
            <v>1207.8219999999999</v>
          </cell>
          <cell r="F7869">
            <v>0</v>
          </cell>
          <cell r="G7869">
            <v>11051.57</v>
          </cell>
          <cell r="H7869">
            <v>0</v>
          </cell>
        </row>
        <row r="7870">
          <cell r="B7870" t="str">
            <v>Colocación de Placas de fijación</v>
          </cell>
          <cell r="C7870">
            <v>38</v>
          </cell>
          <cell r="D7870" t="str">
            <v>und</v>
          </cell>
          <cell r="E7870">
            <v>150</v>
          </cell>
          <cell r="F7870">
            <v>0</v>
          </cell>
          <cell r="G7870">
            <v>5700</v>
          </cell>
          <cell r="H7870">
            <v>0</v>
          </cell>
        </row>
        <row r="7871">
          <cell r="B7871" t="str">
            <v>Total/UND</v>
          </cell>
          <cell r="G7871">
            <v>87733.35</v>
          </cell>
          <cell r="H7871">
            <v>8214.99</v>
          </cell>
          <cell r="I7871">
            <v>95948.340000000011</v>
          </cell>
        </row>
        <row r="7873">
          <cell r="A7873">
            <v>132.1099999999999</v>
          </cell>
          <cell r="B7873" t="str">
            <v>ESCALERA EXTERIOR EN HIERRO NEGRO. 2"x2" PARA TANQUE DE AGUA</v>
          </cell>
          <cell r="C7873">
            <v>1</v>
          </cell>
          <cell r="D7873" t="str">
            <v>ML</v>
          </cell>
          <cell r="G7873">
            <v>2826.6440944881888</v>
          </cell>
          <cell r="H7873">
            <v>433.97480314960632</v>
          </cell>
          <cell r="I7873">
            <v>3260.6188976377953</v>
          </cell>
        </row>
        <row r="7874">
          <cell r="B7874" t="str">
            <v>Volumen Análisis</v>
          </cell>
          <cell r="C7874">
            <v>6.35</v>
          </cell>
          <cell r="D7874" t="str">
            <v>ML</v>
          </cell>
        </row>
        <row r="7875">
          <cell r="B7875" t="str">
            <v>Materiales y Equipos</v>
          </cell>
        </row>
        <row r="7876">
          <cell r="A7876" t="str">
            <v>METAL041</v>
          </cell>
          <cell r="B7876" t="str">
            <v>Perfil hierro negro 2"x2"x20'</v>
          </cell>
          <cell r="C7876">
            <v>2.5</v>
          </cell>
          <cell r="D7876" t="str">
            <v>Ud</v>
          </cell>
          <cell r="E7876">
            <v>1705.9322033898306</v>
          </cell>
          <cell r="F7876">
            <v>307.06779661016952</v>
          </cell>
          <cell r="G7876">
            <v>4264.83</v>
          </cell>
          <cell r="H7876">
            <v>767.67</v>
          </cell>
        </row>
        <row r="7877">
          <cell r="A7877" t="str">
            <v>METAL045</v>
          </cell>
          <cell r="B7877" t="str">
            <v>Barra hierro negro cuadrada 3/4" x 20 pies</v>
          </cell>
          <cell r="C7877">
            <v>3.5</v>
          </cell>
          <cell r="D7877" t="str">
            <v>Ud</v>
          </cell>
          <cell r="E7877">
            <v>1271.1864406779662</v>
          </cell>
          <cell r="F7877">
            <v>228.81355932203391</v>
          </cell>
          <cell r="G7877">
            <v>4449.1499999999996</v>
          </cell>
          <cell r="H7877">
            <v>800.85</v>
          </cell>
        </row>
        <row r="7878">
          <cell r="A7878" t="str">
            <v>METAL022</v>
          </cell>
          <cell r="B7878" t="str">
            <v>Tola hierro negro 4 x 8 pies 3/16" A36</v>
          </cell>
          <cell r="C7878">
            <v>0.1</v>
          </cell>
          <cell r="D7878" t="str">
            <v>Ud</v>
          </cell>
          <cell r="E7878">
            <v>7644.0677966101703</v>
          </cell>
          <cell r="F7878">
            <v>1375.9322033898306</v>
          </cell>
          <cell r="G7878">
            <v>764.41</v>
          </cell>
          <cell r="H7878">
            <v>137.59</v>
          </cell>
        </row>
        <row r="7879">
          <cell r="B7879" t="str">
            <v>Tornillo expansivo 5/8"x2"</v>
          </cell>
          <cell r="C7879">
            <v>128</v>
          </cell>
          <cell r="D7879" t="str">
            <v>Ud</v>
          </cell>
          <cell r="E7879">
            <v>38</v>
          </cell>
          <cell r="F7879">
            <v>6.84</v>
          </cell>
          <cell r="G7879">
            <v>4864</v>
          </cell>
          <cell r="H7879">
            <v>875.52</v>
          </cell>
        </row>
        <row r="7880">
          <cell r="A7880" t="str">
            <v>METAL028</v>
          </cell>
          <cell r="B7880" t="str">
            <v>Soldadura Universal 6013 3/32"</v>
          </cell>
          <cell r="C7880">
            <v>12.7</v>
          </cell>
          <cell r="D7880" t="str">
            <v>Lb</v>
          </cell>
          <cell r="E7880">
            <v>72.711864406779668</v>
          </cell>
          <cell r="F7880">
            <v>13.08813559322034</v>
          </cell>
          <cell r="G7880">
            <v>923.44</v>
          </cell>
          <cell r="H7880">
            <v>166.22</v>
          </cell>
        </row>
        <row r="7881">
          <cell r="A7881">
            <v>115.10000000000002</v>
          </cell>
          <cell r="B7881" t="str">
            <v>PINTURA ANTI-OXIDO</v>
          </cell>
          <cell r="C7881">
            <v>0.4</v>
          </cell>
          <cell r="D7881" t="str">
            <v>M2</v>
          </cell>
          <cell r="E7881">
            <v>246.72</v>
          </cell>
          <cell r="F7881">
            <v>19.729999999999997</v>
          </cell>
          <cell r="G7881">
            <v>98.69</v>
          </cell>
          <cell r="H7881">
            <v>7.89</v>
          </cell>
        </row>
        <row r="7882">
          <cell r="B7882" t="str">
            <v>Alquiler máquina de soldadura</v>
          </cell>
          <cell r="C7882">
            <v>0.79374999999999996</v>
          </cell>
          <cell r="D7882" t="str">
            <v>día</v>
          </cell>
          <cell r="E7882">
            <v>2000</v>
          </cell>
          <cell r="F7882">
            <v>0</v>
          </cell>
          <cell r="G7882">
            <v>1587.5</v>
          </cell>
          <cell r="H7882">
            <v>0</v>
          </cell>
        </row>
        <row r="7883">
          <cell r="B7883" t="str">
            <v xml:space="preserve">Mano de obra  </v>
          </cell>
        </row>
        <row r="7884">
          <cell r="A7884">
            <v>2200.0600000000013</v>
          </cell>
          <cell r="B7884" t="str">
            <v>Soldadores</v>
          </cell>
          <cell r="C7884">
            <v>0.3125</v>
          </cell>
          <cell r="D7884" t="str">
            <v>día</v>
          </cell>
          <cell r="E7884">
            <v>1500</v>
          </cell>
          <cell r="F7884">
            <v>0</v>
          </cell>
          <cell r="G7884">
            <v>468.75</v>
          </cell>
          <cell r="H7884">
            <v>0</v>
          </cell>
        </row>
        <row r="7885">
          <cell r="A7885">
            <v>2200.0700000000015</v>
          </cell>
          <cell r="B7885" t="str">
            <v>Ayudante soldadura</v>
          </cell>
          <cell r="C7885">
            <v>0.4375</v>
          </cell>
          <cell r="D7885" t="str">
            <v>día</v>
          </cell>
          <cell r="E7885">
            <v>1207.8219999999999</v>
          </cell>
          <cell r="F7885">
            <v>0</v>
          </cell>
          <cell r="G7885">
            <v>528.41999999999996</v>
          </cell>
          <cell r="H7885">
            <v>0</v>
          </cell>
        </row>
        <row r="7886">
          <cell r="B7886" t="str">
            <v>Total/UND</v>
          </cell>
          <cell r="G7886">
            <v>17949.189999999999</v>
          </cell>
          <cell r="H7886">
            <v>2755.74</v>
          </cell>
          <cell r="I7886">
            <v>20704.93</v>
          </cell>
        </row>
        <row r="7888">
          <cell r="A7888">
            <v>132.11999999999989</v>
          </cell>
          <cell r="B7888" t="str">
            <v xml:space="preserve">ANTEPECHO EN BLOQUES DE 6" -1L  3/8" @ 0.80m </v>
          </cell>
          <cell r="C7888">
            <v>1</v>
          </cell>
          <cell r="D7888" t="str">
            <v>ML</v>
          </cell>
          <cell r="G7888">
            <v>925.58</v>
          </cell>
          <cell r="H7888">
            <v>73.900000000000006</v>
          </cell>
          <cell r="I7888">
            <v>999.48</v>
          </cell>
        </row>
        <row r="7889">
          <cell r="B7889" t="str">
            <v>Volumen Análisis</v>
          </cell>
          <cell r="C7889">
            <v>1</v>
          </cell>
          <cell r="D7889" t="str">
            <v>ML</v>
          </cell>
        </row>
        <row r="7890">
          <cell r="B7890" t="str">
            <v>Materiales y Equipos</v>
          </cell>
        </row>
        <row r="7891">
          <cell r="A7891">
            <v>113.03000000000002</v>
          </cell>
          <cell r="B7891" t="str">
            <v>BLOQUES HORMIGON DE 6" - 3/8" @ 0.80m</v>
          </cell>
          <cell r="C7891">
            <v>0.2</v>
          </cell>
          <cell r="D7891" t="str">
            <v>M2</v>
          </cell>
          <cell r="E7891">
            <v>1387.49</v>
          </cell>
          <cell r="F7891">
            <v>170.92000000000002</v>
          </cell>
          <cell r="G7891">
            <v>277.5</v>
          </cell>
          <cell r="H7891">
            <v>34.18</v>
          </cell>
        </row>
        <row r="7892">
          <cell r="A7892">
            <v>114.05000000000003</v>
          </cell>
          <cell r="B7892" t="str">
            <v>EMPAÑETE MAESTREADO - EXTERIOR</v>
          </cell>
          <cell r="C7892">
            <v>0.4</v>
          </cell>
          <cell r="D7892" t="str">
            <v>M2</v>
          </cell>
          <cell r="E7892">
            <v>535.54999999999995</v>
          </cell>
          <cell r="F7892">
            <v>34.909999999999997</v>
          </cell>
          <cell r="G7892">
            <v>214.22</v>
          </cell>
          <cell r="H7892">
            <v>13.96</v>
          </cell>
        </row>
        <row r="7893">
          <cell r="A7893">
            <v>114.07000000000004</v>
          </cell>
          <cell r="B7893" t="str">
            <v xml:space="preserve">CANTOS </v>
          </cell>
          <cell r="C7893">
            <v>2</v>
          </cell>
          <cell r="D7893" t="str">
            <v>ML</v>
          </cell>
          <cell r="E7893">
            <v>141.57</v>
          </cell>
          <cell r="F7893">
            <v>7.71</v>
          </cell>
          <cell r="G7893">
            <v>283.14</v>
          </cell>
          <cell r="H7893">
            <v>15.42</v>
          </cell>
        </row>
        <row r="7894">
          <cell r="A7894">
            <v>114.08000000000004</v>
          </cell>
          <cell r="B7894" t="str">
            <v>MOCHETAS EN MUROS DE 0.15m</v>
          </cell>
          <cell r="C7894">
            <v>1</v>
          </cell>
          <cell r="D7894" t="str">
            <v>ML</v>
          </cell>
          <cell r="E7894">
            <v>145.72</v>
          </cell>
          <cell r="F7894">
            <v>10.34</v>
          </cell>
          <cell r="G7894">
            <v>145.72</v>
          </cell>
          <cell r="H7894">
            <v>10.34</v>
          </cell>
        </row>
        <row r="7895">
          <cell r="B7895" t="str">
            <v>Mano de Obra</v>
          </cell>
        </row>
        <row r="7896">
          <cell r="B7896" t="str">
            <v>Subida de materiales</v>
          </cell>
          <cell r="C7896">
            <v>1</v>
          </cell>
          <cell r="D7896" t="str">
            <v>p.a</v>
          </cell>
          <cell r="E7896">
            <v>5</v>
          </cell>
          <cell r="F7896">
            <v>0</v>
          </cell>
          <cell r="G7896">
            <v>5</v>
          </cell>
          <cell r="H7896">
            <v>0</v>
          </cell>
        </row>
        <row r="7897">
          <cell r="B7897" t="str">
            <v>Total/UND</v>
          </cell>
          <cell r="G7897">
            <v>925.58</v>
          </cell>
          <cell r="H7897">
            <v>73.900000000000006</v>
          </cell>
          <cell r="I7897">
            <v>999.48</v>
          </cell>
        </row>
        <row r="7899">
          <cell r="A7899">
            <v>132.12999999999988</v>
          </cell>
          <cell r="B7899" t="str">
            <v xml:space="preserve">MALLA CICLONICA 4 PIES C/ SOLDADURA </v>
          </cell>
          <cell r="C7899">
            <v>1</v>
          </cell>
          <cell r="D7899" t="str">
            <v>ML</v>
          </cell>
          <cell r="G7899">
            <v>830.45640000000003</v>
          </cell>
          <cell r="H7899">
            <v>81.9816</v>
          </cell>
          <cell r="I7899">
            <v>912.43799999999999</v>
          </cell>
        </row>
        <row r="7901">
          <cell r="B7901" t="str">
            <v>Volumen Análisis</v>
          </cell>
          <cell r="C7901">
            <v>25</v>
          </cell>
          <cell r="D7901" t="str">
            <v>ML</v>
          </cell>
        </row>
        <row r="7902">
          <cell r="B7902" t="str">
            <v>Materiales y Equipos</v>
          </cell>
        </row>
        <row r="7903">
          <cell r="A7903" t="str">
            <v>MC002</v>
          </cell>
          <cell r="B7903" t="str">
            <v>Malla ciclónica 4 pies cal. 9 + 5% desp.</v>
          </cell>
          <cell r="C7903">
            <v>80.06</v>
          </cell>
          <cell r="D7903" t="str">
            <v>PL</v>
          </cell>
          <cell r="E7903">
            <v>116.52542372881356</v>
          </cell>
          <cell r="F7903">
            <v>20.974576271186439</v>
          </cell>
          <cell r="G7903">
            <v>9329.0300000000007</v>
          </cell>
          <cell r="H7903">
            <v>1679.22</v>
          </cell>
        </row>
        <row r="7904">
          <cell r="A7904" t="str">
            <v>METAL027</v>
          </cell>
          <cell r="B7904" t="str">
            <v>Disco de corte metal 9" Metabo</v>
          </cell>
          <cell r="C7904">
            <v>1</v>
          </cell>
          <cell r="D7904" t="str">
            <v>Ud</v>
          </cell>
          <cell r="E7904">
            <v>239.57627118644069</v>
          </cell>
          <cell r="F7904">
            <v>43.123728813559325</v>
          </cell>
          <cell r="G7904">
            <v>239.58</v>
          </cell>
          <cell r="H7904">
            <v>43.12</v>
          </cell>
        </row>
        <row r="7905">
          <cell r="A7905" t="str">
            <v>METAL028</v>
          </cell>
          <cell r="B7905" t="str">
            <v>Soldadura Universal 6013 3/32"</v>
          </cell>
          <cell r="C7905">
            <v>25</v>
          </cell>
          <cell r="D7905" t="str">
            <v>Lb</v>
          </cell>
          <cell r="E7905">
            <v>72.711864406779668</v>
          </cell>
          <cell r="F7905">
            <v>13.08813559322034</v>
          </cell>
          <cell r="G7905">
            <v>1817.8</v>
          </cell>
          <cell r="H7905">
            <v>327.2</v>
          </cell>
        </row>
        <row r="7906">
          <cell r="B7906" t="str">
            <v xml:space="preserve">Mano de obra  </v>
          </cell>
        </row>
        <row r="7907">
          <cell r="A7907">
            <v>2200.0600000000013</v>
          </cell>
          <cell r="B7907" t="str">
            <v>Soldadores</v>
          </cell>
          <cell r="C7907">
            <v>6.25</v>
          </cell>
          <cell r="D7907" t="str">
            <v>día</v>
          </cell>
          <cell r="E7907">
            <v>1500</v>
          </cell>
          <cell r="F7907">
            <v>0</v>
          </cell>
          <cell r="G7907">
            <v>9375</v>
          </cell>
          <cell r="H7907">
            <v>0</v>
          </cell>
        </row>
        <row r="7908">
          <cell r="A7908">
            <v>2200.0700000000015</v>
          </cell>
          <cell r="B7908" t="str">
            <v>Ayudante soldadura</v>
          </cell>
          <cell r="C7908">
            <v>6.25</v>
          </cell>
          <cell r="D7908" t="str">
            <v>día</v>
          </cell>
          <cell r="E7908">
            <v>1207.8219999999999</v>
          </cell>
          <cell r="F7908">
            <v>0</v>
          </cell>
          <cell r="G7908">
            <v>7548.89</v>
          </cell>
          <cell r="H7908">
            <v>0</v>
          </cell>
        </row>
        <row r="7909">
          <cell r="B7909" t="str">
            <v>Total/UND</v>
          </cell>
          <cell r="G7909">
            <v>20761.41</v>
          </cell>
          <cell r="H7909">
            <v>2049.54</v>
          </cell>
          <cell r="I7909">
            <v>22810.95</v>
          </cell>
        </row>
        <row r="7911">
          <cell r="A7911">
            <v>132.13999999999987</v>
          </cell>
          <cell r="B7911" t="str">
            <v xml:space="preserve">Tapa tipo Rejilla metálica para registrol en Perfil Grueso H. N. 1"x2" y barra cuadrada de H. N. 3/4" @ 2" (3.00x3.00)m </v>
          </cell>
          <cell r="C7911">
            <v>1</v>
          </cell>
          <cell r="D7911" t="str">
            <v>UND</v>
          </cell>
          <cell r="G7911">
            <v>72220.17</v>
          </cell>
          <cell r="H7911">
            <v>9097.4500000000007</v>
          </cell>
          <cell r="I7911">
            <v>81317.62</v>
          </cell>
        </row>
        <row r="7912">
          <cell r="A7912">
            <v>132.14099999999988</v>
          </cell>
          <cell r="C7912">
            <v>1</v>
          </cell>
          <cell r="D7912" t="str">
            <v>P2</v>
          </cell>
          <cell r="G7912">
            <v>745.76796778190828</v>
          </cell>
          <cell r="H7912">
            <v>93.943102023957053</v>
          </cell>
          <cell r="I7912">
            <v>839.71106980586535</v>
          </cell>
        </row>
        <row r="7913">
          <cell r="B7913" t="str">
            <v>Volumen Análisis</v>
          </cell>
          <cell r="C7913">
            <v>1</v>
          </cell>
          <cell r="D7913" t="str">
            <v>UND</v>
          </cell>
        </row>
        <row r="7914">
          <cell r="B7914" t="str">
            <v>Volumen Análisis</v>
          </cell>
          <cell r="C7914">
            <v>96.84</v>
          </cell>
          <cell r="D7914" t="str">
            <v>P2</v>
          </cell>
        </row>
        <row r="7915">
          <cell r="B7915" t="str">
            <v>Materiales y Equipos</v>
          </cell>
        </row>
        <row r="7916">
          <cell r="A7916" t="str">
            <v>METAL004</v>
          </cell>
          <cell r="B7916" t="str">
            <v>Perfil hierro negro 2"x 1"x 20 pies 1.6mm</v>
          </cell>
          <cell r="C7916">
            <v>2.5</v>
          </cell>
          <cell r="D7916" t="str">
            <v>Ud</v>
          </cell>
          <cell r="E7916">
            <v>857.62711864406788</v>
          </cell>
          <cell r="F7916">
            <v>154.37288135593221</v>
          </cell>
          <cell r="G7916">
            <v>2144.0700000000002</v>
          </cell>
          <cell r="H7916">
            <v>385.93</v>
          </cell>
        </row>
        <row r="7917">
          <cell r="A7917" t="str">
            <v>METAL045</v>
          </cell>
          <cell r="B7917" t="str">
            <v>Barra hierro negro cuadrada 3/4" x 20 pies</v>
          </cell>
          <cell r="C7917">
            <v>33</v>
          </cell>
          <cell r="D7917" t="str">
            <v>Ud</v>
          </cell>
          <cell r="E7917">
            <v>1271.1864406779662</v>
          </cell>
          <cell r="F7917">
            <v>228.81355932203391</v>
          </cell>
          <cell r="G7917">
            <v>41949.15</v>
          </cell>
          <cell r="H7917">
            <v>7550.85</v>
          </cell>
        </row>
        <row r="7918">
          <cell r="B7918" t="str">
            <v>Bisagras</v>
          </cell>
          <cell r="C7918">
            <v>4</v>
          </cell>
          <cell r="D7918" t="str">
            <v>ud</v>
          </cell>
          <cell r="E7918">
            <v>350</v>
          </cell>
          <cell r="F7918">
            <v>63</v>
          </cell>
          <cell r="G7918">
            <v>1400</v>
          </cell>
          <cell r="H7918">
            <v>252</v>
          </cell>
        </row>
        <row r="7919">
          <cell r="A7919" t="str">
            <v>METAL028</v>
          </cell>
          <cell r="B7919" t="str">
            <v>Soldadura Universal 6013 3/32"</v>
          </cell>
          <cell r="C7919">
            <v>64</v>
          </cell>
          <cell r="D7919" t="str">
            <v>Lb</v>
          </cell>
          <cell r="E7919">
            <v>72.711864406779668</v>
          </cell>
          <cell r="F7919">
            <v>13.08813559322034</v>
          </cell>
          <cell r="G7919">
            <v>4653.5600000000004</v>
          </cell>
          <cell r="H7919">
            <v>837.64</v>
          </cell>
        </row>
        <row r="7920">
          <cell r="B7920" t="str">
            <v>Alquiler máquina de soldadura</v>
          </cell>
          <cell r="C7920">
            <v>4.5</v>
          </cell>
          <cell r="D7920" t="str">
            <v>día</v>
          </cell>
          <cell r="E7920">
            <v>2000</v>
          </cell>
          <cell r="F7920">
            <v>0</v>
          </cell>
          <cell r="G7920">
            <v>9000</v>
          </cell>
          <cell r="H7920">
            <v>0</v>
          </cell>
        </row>
        <row r="7921">
          <cell r="A7921">
            <v>115.10000000000002</v>
          </cell>
          <cell r="B7921" t="str">
            <v>Pintura antióxido</v>
          </cell>
          <cell r="C7921">
            <v>3.6</v>
          </cell>
          <cell r="D7921" t="str">
            <v>m2</v>
          </cell>
          <cell r="E7921">
            <v>246.72</v>
          </cell>
          <cell r="F7921">
            <v>19.729999999999997</v>
          </cell>
          <cell r="G7921">
            <v>888.19</v>
          </cell>
          <cell r="H7921">
            <v>71.03</v>
          </cell>
        </row>
        <row r="7922">
          <cell r="B7922" t="str">
            <v xml:space="preserve">Mano de obra  </v>
          </cell>
        </row>
        <row r="7923">
          <cell r="A7923">
            <v>2200.0600000000013</v>
          </cell>
          <cell r="B7923" t="str">
            <v>Soldadores</v>
          </cell>
          <cell r="C7923">
            <v>4.5</v>
          </cell>
          <cell r="D7923" t="str">
            <v>día</v>
          </cell>
          <cell r="E7923">
            <v>1500</v>
          </cell>
          <cell r="F7923">
            <v>0</v>
          </cell>
          <cell r="G7923">
            <v>6750</v>
          </cell>
          <cell r="H7923">
            <v>0</v>
          </cell>
        </row>
        <row r="7924">
          <cell r="A7924">
            <v>2200.0700000000015</v>
          </cell>
          <cell r="B7924" t="str">
            <v>Ayudante soldadura</v>
          </cell>
          <cell r="C7924">
            <v>4.5</v>
          </cell>
          <cell r="D7924" t="str">
            <v>día</v>
          </cell>
          <cell r="E7924">
            <v>1207.8219999999999</v>
          </cell>
          <cell r="F7924">
            <v>0</v>
          </cell>
          <cell r="G7924">
            <v>5435.2</v>
          </cell>
          <cell r="H7924">
            <v>0</v>
          </cell>
        </row>
        <row r="7925">
          <cell r="B7925" t="str">
            <v>Total/UND</v>
          </cell>
          <cell r="G7925">
            <v>72220.17</v>
          </cell>
          <cell r="H7925">
            <v>9097.4500000000007</v>
          </cell>
          <cell r="I7925">
            <v>81317.62</v>
          </cell>
        </row>
        <row r="7927">
          <cell r="A7927">
            <v>132.15</v>
          </cell>
          <cell r="B7927" t="str">
            <v>ANCLALE CON RESINA HILTI 500</v>
          </cell>
          <cell r="C7927">
            <v>1</v>
          </cell>
          <cell r="D7927" t="str">
            <v>UND</v>
          </cell>
          <cell r="G7927">
            <v>1009.0240963855422</v>
          </cell>
          <cell r="H7927">
            <v>180.18433734939759</v>
          </cell>
          <cell r="I7927">
            <v>1189.2084337349397</v>
          </cell>
        </row>
        <row r="7928">
          <cell r="B7928" t="str">
            <v>Volumen Análisis</v>
          </cell>
          <cell r="C7928">
            <v>166</v>
          </cell>
          <cell r="D7928" t="str">
            <v>UND</v>
          </cell>
        </row>
        <row r="7929">
          <cell r="B7929" t="str">
            <v>Taladro 1/2"</v>
          </cell>
        </row>
        <row r="7930">
          <cell r="B7930" t="str">
            <v>Materiales y Equipos</v>
          </cell>
        </row>
        <row r="7931">
          <cell r="B7931" t="str">
            <v>Resina HILTI-500 580ml</v>
          </cell>
          <cell r="C7931">
            <v>41.5</v>
          </cell>
          <cell r="D7931" t="str">
            <v>UND</v>
          </cell>
          <cell r="E7931">
            <v>3780</v>
          </cell>
          <cell r="F7931">
            <v>680.4</v>
          </cell>
          <cell r="G7931">
            <v>156870</v>
          </cell>
          <cell r="H7931">
            <v>28236.6</v>
          </cell>
        </row>
        <row r="7932">
          <cell r="B7932" t="str">
            <v>Aplicador</v>
          </cell>
          <cell r="C7932">
            <v>1</v>
          </cell>
          <cell r="D7932" t="str">
            <v>UND</v>
          </cell>
          <cell r="E7932">
            <v>9300</v>
          </cell>
          <cell r="F7932">
            <v>1674</v>
          </cell>
          <cell r="G7932">
            <v>9300</v>
          </cell>
          <cell r="H7932">
            <v>1674</v>
          </cell>
        </row>
        <row r="7933">
          <cell r="B7933" t="str">
            <v>Mano de Obra</v>
          </cell>
        </row>
        <row r="7934">
          <cell r="B7934" t="str">
            <v>Taladros y colocaciòn anclajes</v>
          </cell>
          <cell r="C7934">
            <v>166</v>
          </cell>
          <cell r="D7934" t="str">
            <v>UN</v>
          </cell>
          <cell r="E7934">
            <v>8</v>
          </cell>
          <cell r="F7934">
            <v>0</v>
          </cell>
          <cell r="G7934">
            <v>1328</v>
          </cell>
          <cell r="H7934">
            <v>0</v>
          </cell>
        </row>
        <row r="7935">
          <cell r="B7935" t="str">
            <v>Total/UND</v>
          </cell>
          <cell r="G7935">
            <v>167498</v>
          </cell>
          <cell r="H7935">
            <v>29910.6</v>
          </cell>
          <cell r="I7935">
            <v>197408.6</v>
          </cell>
        </row>
      </sheetData>
      <sheetData sheetId="1"/>
      <sheetData sheetId="2"/>
      <sheetData sheetId="3">
        <row r="13">
          <cell r="D13">
            <v>381.76</v>
          </cell>
        </row>
      </sheetData>
      <sheetData sheetId="4">
        <row r="157">
          <cell r="I157" t="e">
            <v>#N/A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Mano Obra"/>
      <sheetName val="MOJornal"/>
      <sheetName val="Estructura Metalica"/>
      <sheetName val="V.Tierras A"/>
      <sheetName val="PRE Desvio Alcant.  Potable"/>
      <sheetName val="Desembolso de Caja"/>
      <sheetName val="Precio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</sheetNames>
    <sheetDataSet>
      <sheetData sheetId="0">
        <row r="15">
          <cell r="D15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126">
          <cell r="C126">
            <v>55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  <sheetData sheetId="68">
        <row r="1512">
          <cell r="G1512">
            <v>3526.1216021874998</v>
          </cell>
        </row>
      </sheetData>
      <sheetData sheetId="69"/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1512">
          <cell r="G1512">
            <v>3526.1216021874998</v>
          </cell>
        </row>
      </sheetData>
      <sheetData sheetId="75">
        <row r="391">
          <cell r="F391">
            <v>14781.061545997285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512">
          <cell r="G1512">
            <v>3526.1216021874998</v>
          </cell>
        </row>
      </sheetData>
      <sheetData sheetId="81"/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512">
          <cell r="G1512">
            <v>3526.1216021874998</v>
          </cell>
        </row>
      </sheetData>
      <sheetData sheetId="85">
        <row r="1512">
          <cell r="G1512">
            <v>3526.1216021874998</v>
          </cell>
        </row>
      </sheetData>
      <sheetData sheetId="86"/>
      <sheetData sheetId="87">
        <row r="134">
          <cell r="D134">
            <v>550</v>
          </cell>
        </row>
      </sheetData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>
        <row r="1512">
          <cell r="G1512">
            <v>3526.1216021874998</v>
          </cell>
        </row>
      </sheetData>
      <sheetData sheetId="106"/>
      <sheetData sheetId="107"/>
      <sheetData sheetId="108"/>
      <sheetData sheetId="109"/>
      <sheetData sheetId="110">
        <row r="391">
          <cell r="F391">
            <v>14781.061545997285</v>
          </cell>
        </row>
      </sheetData>
      <sheetData sheetId="111">
        <row r="1512">
          <cell r="G1512">
            <v>3526.1216021874998</v>
          </cell>
        </row>
      </sheetData>
      <sheetData sheetId="112"/>
      <sheetData sheetId="113">
        <row r="126">
          <cell r="C126">
            <v>55</v>
          </cell>
        </row>
      </sheetData>
      <sheetData sheetId="114">
        <row r="39">
          <cell r="D39">
            <v>4.37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1512">
          <cell r="G1512">
            <v>3526.1216021874998</v>
          </cell>
        </row>
      </sheetData>
      <sheetData sheetId="134"/>
      <sheetData sheetId="135"/>
      <sheetData sheetId="136"/>
      <sheetData sheetId="137"/>
      <sheetData sheetId="138"/>
      <sheetData sheetId="139">
        <row r="1512">
          <cell r="G1512">
            <v>3526.1216021874998</v>
          </cell>
        </row>
      </sheetData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>
        <row r="1512">
          <cell r="G1512">
            <v>3526.1216021874998</v>
          </cell>
        </row>
      </sheetData>
      <sheetData sheetId="169"/>
      <sheetData sheetId="170"/>
      <sheetData sheetId="171"/>
      <sheetData sheetId="172"/>
      <sheetData sheetId="173">
        <row r="391">
          <cell r="F391">
            <v>14781.061545997285</v>
          </cell>
        </row>
      </sheetData>
      <sheetData sheetId="174">
        <row r="1512">
          <cell r="G1512">
            <v>3526.1216021874998</v>
          </cell>
        </row>
      </sheetData>
      <sheetData sheetId="175"/>
      <sheetData sheetId="176">
        <row r="126">
          <cell r="C126">
            <v>55</v>
          </cell>
        </row>
      </sheetData>
      <sheetData sheetId="177">
        <row r="39">
          <cell r="D39">
            <v>4.37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Estado_Financiero1"/>
      <sheetName val="LISTADO_MATERIALES"/>
      <sheetName val="Análisis_de_Precios"/>
      <sheetName val="caseta_de_planta"/>
      <sheetName val="Estado_Financiero2"/>
      <sheetName val="LISTADO_MATERIALES1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Estado_Financiero2"/>
      <sheetName val="R_Precios_Ajustado_2"/>
      <sheetName val="anal_term2"/>
      <sheetName val="Estado_Financiero3"/>
      <sheetName val="R_Precios_Ajustado_3"/>
      <sheetName val="anal_term3"/>
      <sheetName val="Pu-Sanit."/>
      <sheetName val="Mat"/>
      <sheetName val="Estado_Financiero4"/>
      <sheetName val="R_Precios_Ajustado_4"/>
      <sheetName val="anal_term4"/>
      <sheetName val="Estado_Financiero5"/>
      <sheetName val="R_Precios_Ajustado_5"/>
      <sheetName val="anal_term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"/>
      <sheetName val="ANALISI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1"/>
      <sheetName val="Materiales"/>
      <sheetName val="Mano de Obra"/>
      <sheetName val="Equipos"/>
      <sheetName val="Analisis Tierra"/>
      <sheetName val="Analisis Mezclas"/>
      <sheetName val="Analisis Horm."/>
      <sheetName val="Analisis subir"/>
      <sheetName val="Analisis albañil"/>
      <sheetName val="Analisis Elect."/>
      <sheetName val="Analisis Sanit."/>
      <sheetName val="Analisis Varios"/>
      <sheetName val="Jornales"/>
      <sheetName val="Sub-Contratos"/>
      <sheetName val="Logos"/>
      <sheetName val="Atajos"/>
      <sheetName val="Contenido"/>
      <sheetName val="Subti"/>
      <sheetName val="Acarreos "/>
      <sheetName val="C.Resumen"/>
      <sheetName val="Prov."/>
      <sheetName val="Maest."/>
      <sheetName val="FAnalisis"/>
      <sheetName val="PMovT."/>
      <sheetName val="Palb"/>
      <sheetName val="Pelct"/>
      <sheetName val="Phor"/>
      <sheetName val="Pmez"/>
      <sheetName val="Psan"/>
      <sheetName val="Pvar"/>
      <sheetName val="Especif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4">
          <cell r="G44">
            <v>4412.2546480492565</v>
          </cell>
        </row>
        <row r="121">
          <cell r="G121">
            <v>11015.569844740681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  <sheetName val="Precios"/>
    </sheetNames>
    <sheetDataSet>
      <sheetData sheetId="0"/>
      <sheetData sheetId="1"/>
      <sheetData sheetId="2"/>
      <sheetData sheetId="3" refreshError="1">
        <row r="2"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topLeftCell="C36" zoomScale="87" zoomScaleSheetLayoutView="87" workbookViewId="0">
      <selection activeCell="J39" sqref="J39"/>
    </sheetView>
  </sheetViews>
  <sheetFormatPr baseColWidth="10" defaultColWidth="11.42578125" defaultRowHeight="15" x14ac:dyDescent="0.25"/>
  <cols>
    <col min="1" max="1" width="11.42578125" style="1"/>
    <col min="2" max="2" width="11.85546875" style="1" customWidth="1"/>
    <col min="3" max="3" width="51.28515625" style="3" customWidth="1"/>
    <col min="4" max="4" width="12" style="1" customWidth="1"/>
    <col min="5" max="5" width="10.7109375" style="1" customWidth="1"/>
    <col min="6" max="6" width="14.5703125" style="1" customWidth="1"/>
    <col min="7" max="7" width="20.85546875" style="1" customWidth="1"/>
    <col min="8" max="8" width="23.28515625" style="1" customWidth="1"/>
    <col min="9" max="10" width="11.42578125" style="1"/>
    <col min="11" max="11" width="16" style="1" bestFit="1" customWidth="1"/>
    <col min="12" max="12" width="34.28515625" style="1" customWidth="1"/>
    <col min="13" max="16384" width="11.42578125" style="1"/>
  </cols>
  <sheetData>
    <row r="1" spans="2:8" ht="13.9" x14ac:dyDescent="0.25">
      <c r="B1" s="117"/>
      <c r="C1" s="118"/>
      <c r="D1" s="119"/>
      <c r="E1" s="119"/>
      <c r="F1" s="119"/>
      <c r="G1" s="119"/>
      <c r="H1" s="120"/>
    </row>
    <row r="2" spans="2:8" ht="13.9" x14ac:dyDescent="0.25">
      <c r="B2" s="86"/>
      <c r="C2" s="87"/>
      <c r="D2" s="88"/>
      <c r="E2" s="88"/>
      <c r="F2" s="88"/>
      <c r="G2" s="88"/>
      <c r="H2" s="89"/>
    </row>
    <row r="3" spans="2:8" ht="13.9" x14ac:dyDescent="0.25">
      <c r="B3" s="86"/>
      <c r="C3" s="87"/>
      <c r="D3" s="88"/>
      <c r="E3" s="88"/>
      <c r="F3" s="88"/>
      <c r="G3" s="88"/>
      <c r="H3" s="89"/>
    </row>
    <row r="4" spans="2:8" ht="13.9" x14ac:dyDescent="0.25">
      <c r="B4" s="86"/>
      <c r="C4" s="87"/>
      <c r="D4" s="88"/>
      <c r="E4" s="88"/>
      <c r="F4" s="88"/>
      <c r="G4" s="88"/>
      <c r="H4" s="89"/>
    </row>
    <row r="5" spans="2:8" ht="13.9" x14ac:dyDescent="0.25">
      <c r="B5" s="86"/>
      <c r="C5" s="87"/>
      <c r="D5" s="88"/>
      <c r="E5" s="88"/>
      <c r="F5" s="88"/>
      <c r="G5" s="88"/>
      <c r="H5" s="89"/>
    </row>
    <row r="6" spans="2:8" ht="13.9" x14ac:dyDescent="0.25">
      <c r="B6" s="86"/>
      <c r="C6" s="87"/>
      <c r="D6" s="88"/>
      <c r="E6" s="88"/>
      <c r="F6" s="88"/>
      <c r="G6" s="88"/>
      <c r="H6" s="89"/>
    </row>
    <row r="7" spans="2:8" ht="13.9" x14ac:dyDescent="0.25">
      <c r="B7" s="86"/>
      <c r="C7" s="87"/>
      <c r="D7" s="88"/>
      <c r="E7" s="88"/>
      <c r="F7" s="88"/>
      <c r="G7" s="88"/>
      <c r="H7" s="89"/>
    </row>
    <row r="8" spans="2:8" ht="22.9" x14ac:dyDescent="0.25">
      <c r="B8" s="121" t="s">
        <v>29</v>
      </c>
      <c r="C8" s="122"/>
      <c r="D8" s="122"/>
      <c r="E8" s="122"/>
      <c r="F8" s="122"/>
      <c r="G8" s="122"/>
      <c r="H8" s="123"/>
    </row>
    <row r="9" spans="2:8" ht="10.5" customHeight="1" x14ac:dyDescent="0.25">
      <c r="B9" s="124"/>
      <c r="C9" s="125"/>
      <c r="D9" s="126"/>
      <c r="E9" s="126"/>
      <c r="F9" s="126"/>
      <c r="G9" s="126"/>
      <c r="H9" s="127"/>
    </row>
    <row r="10" spans="2:8" ht="30" customHeight="1" thickBot="1" x14ac:dyDescent="0.3">
      <c r="B10" s="101" t="s">
        <v>41</v>
      </c>
      <c r="C10" s="102"/>
      <c r="D10" s="115" t="s">
        <v>49</v>
      </c>
      <c r="E10" s="115"/>
      <c r="F10" s="115"/>
      <c r="G10" s="115"/>
      <c r="H10" s="116"/>
    </row>
    <row r="11" spans="2:8" ht="30" customHeight="1" thickBot="1" x14ac:dyDescent="0.3">
      <c r="B11" s="101" t="s">
        <v>26</v>
      </c>
      <c r="C11" s="102"/>
      <c r="D11" s="103" t="s">
        <v>50</v>
      </c>
      <c r="E11" s="103"/>
      <c r="F11" s="103"/>
      <c r="G11" s="103"/>
      <c r="H11" s="104"/>
    </row>
    <row r="12" spans="2:8" ht="30" customHeight="1" thickBot="1" x14ac:dyDescent="0.3">
      <c r="B12" s="101" t="s">
        <v>27</v>
      </c>
      <c r="C12" s="102"/>
      <c r="D12" s="103"/>
      <c r="E12" s="103"/>
      <c r="F12" s="103"/>
      <c r="G12" s="103"/>
      <c r="H12" s="104"/>
    </row>
    <row r="13" spans="2:8" ht="30" customHeight="1" thickBot="1" x14ac:dyDescent="0.3">
      <c r="B13" s="101" t="s">
        <v>25</v>
      </c>
      <c r="C13" s="102"/>
      <c r="D13" s="105" t="s">
        <v>28</v>
      </c>
      <c r="E13" s="105"/>
      <c r="F13" s="105"/>
      <c r="G13" s="105"/>
      <c r="H13" s="106"/>
    </row>
    <row r="14" spans="2:8" ht="26.25" customHeight="1" thickBot="1" x14ac:dyDescent="0.3">
      <c r="B14" s="101" t="s">
        <v>42</v>
      </c>
      <c r="C14" s="102"/>
      <c r="D14" s="107">
        <v>44736</v>
      </c>
      <c r="E14" s="107"/>
      <c r="F14" s="107"/>
      <c r="G14" s="4"/>
      <c r="H14" s="69"/>
    </row>
    <row r="15" spans="2:8" ht="25.9" thickBot="1" x14ac:dyDescent="0.3">
      <c r="B15" s="108"/>
      <c r="C15" s="109"/>
      <c r="D15" s="109"/>
      <c r="E15" s="109"/>
      <c r="F15" s="109"/>
      <c r="G15" s="109"/>
      <c r="H15" s="110"/>
    </row>
    <row r="16" spans="2:8" s="2" customFormat="1" ht="18" thickBot="1" x14ac:dyDescent="0.3">
      <c r="B16" s="18" t="s">
        <v>0</v>
      </c>
      <c r="C16" s="19" t="s">
        <v>1</v>
      </c>
      <c r="D16" s="19" t="s">
        <v>2</v>
      </c>
      <c r="E16" s="19" t="s">
        <v>3</v>
      </c>
      <c r="F16" s="19" t="s">
        <v>4</v>
      </c>
      <c r="G16" s="19" t="s">
        <v>5</v>
      </c>
      <c r="H16" s="19" t="s">
        <v>6</v>
      </c>
    </row>
    <row r="17" spans="1:12" s="2" customFormat="1" ht="18.600000000000001" thickBot="1" x14ac:dyDescent="0.3">
      <c r="B17" s="13">
        <v>1</v>
      </c>
      <c r="C17" s="14" t="s">
        <v>10</v>
      </c>
      <c r="D17" s="15"/>
      <c r="E17" s="15"/>
      <c r="F17" s="15"/>
      <c r="G17" s="15"/>
      <c r="H17" s="16"/>
    </row>
    <row r="18" spans="1:12" s="2" customFormat="1" ht="38.25" thickBot="1" x14ac:dyDescent="0.35">
      <c r="B18" s="9">
        <f>+B17+0.01</f>
        <v>1.01</v>
      </c>
      <c r="C18" s="10" t="s">
        <v>43</v>
      </c>
      <c r="D18" s="12">
        <v>1</v>
      </c>
      <c r="E18" s="11" t="s">
        <v>21</v>
      </c>
      <c r="F18" s="12">
        <v>15000</v>
      </c>
      <c r="G18" s="28">
        <f t="shared" ref="G18" si="0">+ROUND(D18*F18,2)</f>
        <v>15000</v>
      </c>
      <c r="H18" s="79"/>
    </row>
    <row r="19" spans="1:12" s="2" customFormat="1" ht="42.75" customHeight="1" thickBot="1" x14ac:dyDescent="0.35">
      <c r="B19" s="9">
        <f t="shared" ref="B19:B20" si="1">+B18+0.01</f>
        <v>1.02</v>
      </c>
      <c r="C19" s="10" t="s">
        <v>48</v>
      </c>
      <c r="D19" s="12">
        <f>+ROUND(I23*J23*0.6*0.17,2)</f>
        <v>103.58</v>
      </c>
      <c r="E19" s="11" t="s">
        <v>7</v>
      </c>
      <c r="F19" s="12">
        <v>4000</v>
      </c>
      <c r="G19" s="28">
        <f>+ROUND(D19*F19,2)</f>
        <v>414320</v>
      </c>
      <c r="H19" s="79"/>
    </row>
    <row r="20" spans="1:12" s="2" customFormat="1" ht="38.25" thickBot="1" x14ac:dyDescent="0.35">
      <c r="A20" s="84">
        <v>2.1599999999999966</v>
      </c>
      <c r="B20" s="9">
        <f t="shared" si="1"/>
        <v>1.03</v>
      </c>
      <c r="C20" s="6" t="s">
        <v>44</v>
      </c>
      <c r="D20" s="8">
        <f>+D19*1.4</f>
        <v>145.012</v>
      </c>
      <c r="E20" s="7" t="s">
        <v>7</v>
      </c>
      <c r="F20" s="8">
        <f>+VLOOKUP(A20,'[11]ANALISIS DE COSTOS'!$A$2:$I$9000,9,FALSE)</f>
        <v>391.65979381443299</v>
      </c>
      <c r="G20" s="28">
        <f t="shared" ref="G20" si="2">+ROUND(D20*F20,2)</f>
        <v>56795.37</v>
      </c>
      <c r="H20" s="79"/>
    </row>
    <row r="21" spans="1:12" s="2" customFormat="1" ht="32.25" customHeight="1" thickBot="1" x14ac:dyDescent="0.35">
      <c r="B21" s="29"/>
      <c r="C21" s="30"/>
      <c r="D21" s="67"/>
      <c r="E21" s="30"/>
      <c r="F21" s="30"/>
      <c r="G21" s="32"/>
      <c r="H21" s="80">
        <f>+SUM(G18:G20)</f>
        <v>486115.37</v>
      </c>
    </row>
    <row r="22" spans="1:12" s="2" customFormat="1" ht="19.5" thickBot="1" x14ac:dyDescent="0.3">
      <c r="B22" s="13">
        <v>2</v>
      </c>
      <c r="C22" s="14" t="s">
        <v>45</v>
      </c>
      <c r="D22" s="68"/>
      <c r="E22" s="15"/>
      <c r="F22" s="15"/>
      <c r="G22" s="15"/>
      <c r="H22" s="16"/>
      <c r="I22" s="90" t="s">
        <v>46</v>
      </c>
      <c r="J22" s="90" t="s">
        <v>47</v>
      </c>
    </row>
    <row r="23" spans="1:12" s="2" customFormat="1" ht="38.25" thickBot="1" x14ac:dyDescent="0.3">
      <c r="A23" s="2">
        <v>2.0399999999999991</v>
      </c>
      <c r="B23" s="9">
        <f>+B22+0.01</f>
        <v>2.0099999999999998</v>
      </c>
      <c r="C23" s="10" t="s">
        <v>22</v>
      </c>
      <c r="D23" s="12">
        <f>+ROUND(I23*J23*0.6,2)</f>
        <v>609.29999999999995</v>
      </c>
      <c r="E23" s="11" t="s">
        <v>7</v>
      </c>
      <c r="F23" s="8">
        <f>+VLOOKUP(A23,'[11]ANALISIS DE COSTOS'!$A$2:$I$9000,9,FALSE)</f>
        <v>1323.27</v>
      </c>
      <c r="G23" s="28">
        <f t="shared" ref="G23:G26" si="3">+ROUND(D23*F23,2)</f>
        <v>806268.41</v>
      </c>
      <c r="H23" s="78"/>
      <c r="I23" s="90">
        <v>677</v>
      </c>
      <c r="J23" s="90">
        <v>1.5</v>
      </c>
    </row>
    <row r="24" spans="1:12" s="2" customFormat="1" ht="18.600000000000001" thickBot="1" x14ac:dyDescent="0.35">
      <c r="A24" s="2">
        <v>2.1599999999999966</v>
      </c>
      <c r="B24" s="5">
        <f t="shared" ref="B24:B26" si="4">+B23+0.01</f>
        <v>2.0199999999999996</v>
      </c>
      <c r="C24" s="6" t="s">
        <v>11</v>
      </c>
      <c r="D24" s="8">
        <f>+ROUND(D23*1.2,2)</f>
        <v>731.16</v>
      </c>
      <c r="E24" s="7" t="s">
        <v>9</v>
      </c>
      <c r="F24" s="8">
        <f>+VLOOKUP(A24,'[11]ANALISIS DE COSTOS'!$A$2:$I$9000,9,FALSE)</f>
        <v>391.65979381443299</v>
      </c>
      <c r="G24" s="28">
        <f t="shared" si="3"/>
        <v>286365.96999999997</v>
      </c>
      <c r="H24" s="79"/>
      <c r="L24" s="91"/>
    </row>
    <row r="25" spans="1:12" s="2" customFormat="1" ht="38.25" thickBot="1" x14ac:dyDescent="0.35">
      <c r="A25" s="2">
        <v>102.16000000000008</v>
      </c>
      <c r="B25" s="5">
        <f t="shared" si="4"/>
        <v>2.0299999999999994</v>
      </c>
      <c r="C25" s="6" t="s">
        <v>23</v>
      </c>
      <c r="D25" s="8">
        <f>+ROUND(I23*J23*0.35,2)</f>
        <v>355.43</v>
      </c>
      <c r="E25" s="7" t="s">
        <v>7</v>
      </c>
      <c r="F25" s="8">
        <v>7914.04</v>
      </c>
      <c r="G25" s="28">
        <f t="shared" si="3"/>
        <v>2812887.24</v>
      </c>
      <c r="H25" s="79"/>
      <c r="K25" s="91">
        <f>+H46</f>
        <v>11999461.25</v>
      </c>
    </row>
    <row r="26" spans="1:12" s="2" customFormat="1" ht="38.25" thickBot="1" x14ac:dyDescent="0.35">
      <c r="A26" s="2">
        <v>103.11000000000004</v>
      </c>
      <c r="B26" s="5">
        <f t="shared" si="4"/>
        <v>2.0399999999999991</v>
      </c>
      <c r="C26" s="6" t="s">
        <v>24</v>
      </c>
      <c r="D26" s="8">
        <f>+ROUND(I23*J23*0.25,2)</f>
        <v>253.88</v>
      </c>
      <c r="E26" s="7" t="s">
        <v>7</v>
      </c>
      <c r="F26" s="8">
        <f>+VLOOKUP(A26,'[11]ANALISIS DE COSTOS'!$A$2:$I$9000,9,FALSE)</f>
        <v>18199.150000000001</v>
      </c>
      <c r="G26" s="28">
        <f t="shared" si="3"/>
        <v>4620400.2</v>
      </c>
      <c r="H26" s="79"/>
    </row>
    <row r="27" spans="1:12" s="2" customFormat="1" ht="22.5" customHeight="1" thickBot="1" x14ac:dyDescent="0.35">
      <c r="B27" s="29"/>
      <c r="C27" s="30"/>
      <c r="D27" s="67"/>
      <c r="E27" s="30"/>
      <c r="F27" s="30"/>
      <c r="G27" s="32"/>
      <c r="H27" s="80">
        <f>+SUM(G23:G26)</f>
        <v>8525921.8200000003</v>
      </c>
    </row>
    <row r="28" spans="1:12" s="2" customFormat="1" ht="18.600000000000001" thickBot="1" x14ac:dyDescent="0.3">
      <c r="B28" s="13">
        <v>3</v>
      </c>
      <c r="C28" s="14" t="s">
        <v>12</v>
      </c>
      <c r="D28" s="68"/>
      <c r="E28" s="15"/>
      <c r="F28" s="15"/>
      <c r="G28" s="15"/>
      <c r="H28" s="16"/>
    </row>
    <row r="29" spans="1:12" ht="30.75" customHeight="1" thickBot="1" x14ac:dyDescent="0.3">
      <c r="B29" s="5">
        <f>+B28+0.01</f>
        <v>3.01</v>
      </c>
      <c r="C29" s="6" t="s">
        <v>13</v>
      </c>
      <c r="D29" s="8">
        <v>1</v>
      </c>
      <c r="E29" s="7" t="s">
        <v>14</v>
      </c>
      <c r="F29" s="8">
        <v>51000</v>
      </c>
      <c r="G29" s="28">
        <f t="shared" ref="G29" si="5">+ROUND(D29*F29,2)</f>
        <v>51000</v>
      </c>
      <c r="H29" s="81"/>
      <c r="K29" s="2"/>
      <c r="L29" s="2"/>
    </row>
    <row r="30" spans="1:12" s="2" customFormat="1" ht="22.5" customHeight="1" thickBot="1" x14ac:dyDescent="0.35">
      <c r="B30" s="29"/>
      <c r="C30" s="30"/>
      <c r="D30" s="67"/>
      <c r="E30" s="30"/>
      <c r="F30" s="30"/>
      <c r="G30" s="32"/>
      <c r="H30" s="80">
        <f>+SUM(G29:G29)</f>
        <v>51000</v>
      </c>
      <c r="K30" s="1"/>
      <c r="L30" s="1"/>
    </row>
    <row r="31" spans="1:12" ht="18.600000000000001" thickBot="1" x14ac:dyDescent="0.3">
      <c r="B31" s="70"/>
      <c r="C31" s="31"/>
      <c r="D31" s="31"/>
      <c r="E31" s="31"/>
      <c r="F31" s="31"/>
      <c r="G31" s="31"/>
      <c r="H31" s="71"/>
      <c r="K31" s="1">
        <f>9063037.19+406.93</f>
        <v>9063444.1199999992</v>
      </c>
    </row>
    <row r="32" spans="1:12" ht="18" thickBot="1" x14ac:dyDescent="0.3">
      <c r="B32" s="111" t="s">
        <v>30</v>
      </c>
      <c r="C32" s="112"/>
      <c r="D32" s="112"/>
      <c r="E32" s="112"/>
      <c r="F32" s="112"/>
      <c r="G32" s="112"/>
      <c r="H32" s="16">
        <f>+ROUND(SUM(H20:H30),2)</f>
        <v>9063037.1899999995</v>
      </c>
      <c r="I32" s="72">
        <v>406.93</v>
      </c>
    </row>
    <row r="33" spans="2:12" ht="18.600000000000001" thickBot="1" x14ac:dyDescent="0.3">
      <c r="B33" s="33"/>
      <c r="C33" s="34"/>
      <c r="D33" s="35"/>
      <c r="E33" s="36"/>
      <c r="F33" s="37"/>
      <c r="G33" s="37"/>
      <c r="H33" s="38"/>
    </row>
    <row r="34" spans="2:12" ht="18.600000000000001" thickBot="1" x14ac:dyDescent="0.3">
      <c r="B34" s="13">
        <v>4</v>
      </c>
      <c r="C34" s="14" t="s">
        <v>8</v>
      </c>
      <c r="D34" s="15"/>
      <c r="E34" s="15"/>
      <c r="F34" s="15"/>
      <c r="G34" s="15"/>
      <c r="H34" s="16"/>
    </row>
    <row r="35" spans="2:12" ht="19.5" thickBot="1" x14ac:dyDescent="0.3">
      <c r="B35" s="9">
        <f>+B34+0.01</f>
        <v>4.01</v>
      </c>
      <c r="C35" s="25" t="s">
        <v>31</v>
      </c>
      <c r="D35" s="26"/>
      <c r="E35" s="27">
        <v>0.1</v>
      </c>
      <c r="F35" s="12"/>
      <c r="G35" s="28">
        <f t="shared" ref="G35:G42" si="6">ROUND($H$32*E35,2)</f>
        <v>906303.72</v>
      </c>
      <c r="H35" s="81"/>
      <c r="I35" s="82"/>
    </row>
    <row r="36" spans="2:12" ht="18.600000000000001" thickBot="1" x14ac:dyDescent="0.35">
      <c r="B36" s="5">
        <f t="shared" ref="B36:B43" si="7">+B35+0.01</f>
        <v>4.0199999999999996</v>
      </c>
      <c r="C36" s="20" t="s">
        <v>16</v>
      </c>
      <c r="D36" s="21"/>
      <c r="E36" s="22">
        <v>0.03</v>
      </c>
      <c r="F36" s="8"/>
      <c r="G36" s="24">
        <f t="shared" si="6"/>
        <v>271891.12</v>
      </c>
      <c r="H36" s="79"/>
      <c r="I36" s="83"/>
    </row>
    <row r="37" spans="2:12" ht="18.600000000000001" thickBot="1" x14ac:dyDescent="0.35">
      <c r="B37" s="5">
        <f t="shared" si="7"/>
        <v>4.0299999999999994</v>
      </c>
      <c r="C37" s="20" t="s">
        <v>17</v>
      </c>
      <c r="D37" s="21"/>
      <c r="E37" s="22">
        <v>2.5000000000000001E-2</v>
      </c>
      <c r="F37" s="8"/>
      <c r="G37" s="24">
        <f t="shared" si="6"/>
        <v>226575.93</v>
      </c>
      <c r="H37" s="79"/>
      <c r="I37" s="82"/>
    </row>
    <row r="38" spans="2:12" ht="18.600000000000001" thickBot="1" x14ac:dyDescent="0.35">
      <c r="B38" s="5">
        <f t="shared" si="7"/>
        <v>4.0399999999999991</v>
      </c>
      <c r="C38" s="20" t="s">
        <v>18</v>
      </c>
      <c r="D38" s="21"/>
      <c r="E38" s="22">
        <v>0.05</v>
      </c>
      <c r="F38" s="8"/>
      <c r="G38" s="24">
        <f t="shared" si="6"/>
        <v>453151.86</v>
      </c>
      <c r="H38" s="79"/>
    </row>
    <row r="39" spans="2:12" ht="19.5" thickBot="1" x14ac:dyDescent="0.35">
      <c r="B39" s="5">
        <f t="shared" si="7"/>
        <v>4.0499999999999989</v>
      </c>
      <c r="C39" s="20" t="s">
        <v>33</v>
      </c>
      <c r="D39" s="21"/>
      <c r="E39" s="22">
        <v>0.05</v>
      </c>
      <c r="F39" s="8"/>
      <c r="G39" s="24">
        <f t="shared" si="6"/>
        <v>453151.86</v>
      </c>
      <c r="H39" s="79"/>
    </row>
    <row r="40" spans="2:12" ht="18.600000000000001" thickBot="1" x14ac:dyDescent="0.35">
      <c r="B40" s="5">
        <f t="shared" si="7"/>
        <v>4.0599999999999987</v>
      </c>
      <c r="C40" s="20" t="s">
        <v>15</v>
      </c>
      <c r="D40" s="21"/>
      <c r="E40" s="22">
        <v>0.04</v>
      </c>
      <c r="F40" s="8"/>
      <c r="G40" s="24">
        <f t="shared" si="6"/>
        <v>362521.49</v>
      </c>
      <c r="H40" s="79"/>
    </row>
    <row r="41" spans="2:12" ht="38.25" thickBot="1" x14ac:dyDescent="0.35">
      <c r="B41" s="5">
        <f t="shared" si="7"/>
        <v>4.0699999999999985</v>
      </c>
      <c r="C41" s="23" t="s">
        <v>34</v>
      </c>
      <c r="D41" s="21"/>
      <c r="E41" s="22">
        <v>0.01</v>
      </c>
      <c r="F41" s="8"/>
      <c r="G41" s="24">
        <f t="shared" si="6"/>
        <v>90630.37</v>
      </c>
      <c r="H41" s="79"/>
    </row>
    <row r="42" spans="2:12" ht="18.600000000000001" thickBot="1" x14ac:dyDescent="0.35">
      <c r="B42" s="5">
        <f t="shared" si="7"/>
        <v>4.0799999999999983</v>
      </c>
      <c r="C42" s="20" t="s">
        <v>32</v>
      </c>
      <c r="D42" s="21"/>
      <c r="E42" s="22">
        <v>1E-3</v>
      </c>
      <c r="F42" s="8"/>
      <c r="G42" s="24">
        <f t="shared" si="6"/>
        <v>9063.0400000000009</v>
      </c>
      <c r="H42" s="79"/>
    </row>
    <row r="43" spans="2:12" ht="18.600000000000001" thickBot="1" x14ac:dyDescent="0.35">
      <c r="B43" s="5">
        <f t="shared" si="7"/>
        <v>4.0899999999999981</v>
      </c>
      <c r="C43" s="23" t="s">
        <v>51</v>
      </c>
      <c r="D43" s="21"/>
      <c r="E43" s="22">
        <v>0.18</v>
      </c>
      <c r="F43" s="8"/>
      <c r="G43" s="24">
        <f>ROUND($H$32*E43*0.1,2)</f>
        <v>163134.67000000001</v>
      </c>
      <c r="H43" s="79"/>
      <c r="K43" s="2"/>
      <c r="L43" s="2"/>
    </row>
    <row r="44" spans="2:12" s="2" customFormat="1" ht="22.5" customHeight="1" thickBot="1" x14ac:dyDescent="0.35">
      <c r="B44" s="29"/>
      <c r="C44" s="30"/>
      <c r="D44" s="67"/>
      <c r="E44" s="30"/>
      <c r="F44" s="30"/>
      <c r="G44" s="32"/>
      <c r="H44" s="80">
        <f>SUM(G35:G43)</f>
        <v>2936424.0599999996</v>
      </c>
      <c r="K44" s="1"/>
      <c r="L44" s="1"/>
    </row>
    <row r="45" spans="2:12" ht="18.600000000000001" thickBot="1" x14ac:dyDescent="0.3">
      <c r="B45" s="70"/>
      <c r="C45" s="31"/>
      <c r="D45" s="31"/>
      <c r="E45" s="31"/>
      <c r="F45" s="31"/>
      <c r="G45" s="31"/>
      <c r="H45" s="71"/>
    </row>
    <row r="46" spans="2:12" ht="24.75" customHeight="1" thickBot="1" x14ac:dyDescent="0.3">
      <c r="B46" s="113" t="s">
        <v>19</v>
      </c>
      <c r="C46" s="114"/>
      <c r="D46" s="114"/>
      <c r="E46" s="114"/>
      <c r="F46" s="114"/>
      <c r="G46" s="114"/>
      <c r="H46" s="17">
        <f>+ROUND(SUM(H44+H32),2)</f>
        <v>11999461.25</v>
      </c>
      <c r="I46" s="72"/>
    </row>
    <row r="47" spans="2:12" ht="18" x14ac:dyDescent="0.25">
      <c r="B47" s="39"/>
      <c r="C47" s="40"/>
      <c r="D47" s="41"/>
      <c r="E47" s="42"/>
      <c r="F47" s="43"/>
      <c r="G47" s="43"/>
      <c r="H47" s="44"/>
    </row>
    <row r="48" spans="2:12" ht="18" x14ac:dyDescent="0.25">
      <c r="B48" s="45"/>
      <c r="C48" s="46"/>
      <c r="D48" s="47"/>
      <c r="E48" s="48"/>
      <c r="F48" s="49"/>
      <c r="G48" s="49"/>
      <c r="H48" s="50"/>
    </row>
    <row r="49" spans="2:8" ht="18" x14ac:dyDescent="0.25">
      <c r="B49" s="51"/>
      <c r="C49" s="52" t="s">
        <v>35</v>
      </c>
      <c r="D49" s="53"/>
      <c r="E49" s="85"/>
      <c r="F49" s="98"/>
      <c r="G49" s="99"/>
      <c r="H49" s="100"/>
    </row>
    <row r="50" spans="2:8" ht="18" x14ac:dyDescent="0.25">
      <c r="B50" s="51"/>
      <c r="C50" s="52"/>
      <c r="D50" s="53"/>
      <c r="E50" s="85"/>
      <c r="F50" s="85"/>
      <c r="G50" s="85"/>
      <c r="H50" s="54"/>
    </row>
    <row r="51" spans="2:8" ht="18" x14ac:dyDescent="0.25">
      <c r="B51" s="51"/>
      <c r="C51" s="55"/>
      <c r="D51" s="53"/>
      <c r="E51" s="85"/>
      <c r="F51" s="56"/>
      <c r="G51" s="56"/>
      <c r="H51" s="57"/>
    </row>
    <row r="52" spans="2:8" ht="18" x14ac:dyDescent="0.25">
      <c r="B52" s="51"/>
      <c r="C52" s="58" t="s">
        <v>36</v>
      </c>
      <c r="D52" s="59"/>
      <c r="E52" s="92"/>
      <c r="F52" s="92"/>
      <c r="G52" s="92"/>
      <c r="H52" s="93"/>
    </row>
    <row r="53" spans="2:8" ht="18" x14ac:dyDescent="0.25">
      <c r="B53" s="51"/>
      <c r="C53" s="52" t="s">
        <v>37</v>
      </c>
      <c r="D53" s="53" t="s">
        <v>38</v>
      </c>
      <c r="E53" s="94"/>
      <c r="F53" s="94"/>
      <c r="G53" s="94"/>
      <c r="H53" s="95"/>
    </row>
    <row r="54" spans="2:8" ht="18" x14ac:dyDescent="0.25">
      <c r="B54" s="60"/>
      <c r="C54" s="61"/>
      <c r="D54" s="62"/>
      <c r="E54" s="63"/>
      <c r="F54" s="64"/>
      <c r="G54" s="64"/>
      <c r="H54" s="65"/>
    </row>
    <row r="55" spans="2:8" ht="18" x14ac:dyDescent="0.25">
      <c r="B55" s="60"/>
      <c r="C55" s="94" t="s">
        <v>20</v>
      </c>
      <c r="D55" s="94"/>
      <c r="E55" s="94"/>
      <c r="F55" s="94"/>
      <c r="G55" s="94"/>
      <c r="H55" s="95"/>
    </row>
    <row r="56" spans="2:8" ht="18" x14ac:dyDescent="0.25">
      <c r="B56" s="60"/>
      <c r="C56" s="61"/>
      <c r="D56" s="62"/>
      <c r="E56" s="63"/>
      <c r="F56" s="56"/>
      <c r="G56" s="56"/>
      <c r="H56" s="57"/>
    </row>
    <row r="57" spans="2:8" ht="18.75" x14ac:dyDescent="0.25">
      <c r="B57" s="60"/>
      <c r="C57" s="92" t="s">
        <v>39</v>
      </c>
      <c r="D57" s="92"/>
      <c r="E57" s="92"/>
      <c r="F57" s="92"/>
      <c r="G57" s="92"/>
      <c r="H57" s="93"/>
    </row>
    <row r="58" spans="2:8" ht="19.5" thickBot="1" x14ac:dyDescent="0.3">
      <c r="B58" s="66"/>
      <c r="C58" s="96" t="s">
        <v>40</v>
      </c>
      <c r="D58" s="96"/>
      <c r="E58" s="96"/>
      <c r="F58" s="96"/>
      <c r="G58" s="96"/>
      <c r="H58" s="97"/>
    </row>
  </sheetData>
  <mergeCells count="24">
    <mergeCell ref="B10:C10"/>
    <mergeCell ref="D10:H10"/>
    <mergeCell ref="B1:C1"/>
    <mergeCell ref="D1:H1"/>
    <mergeCell ref="B8:H8"/>
    <mergeCell ref="B9:C9"/>
    <mergeCell ref="D9:H9"/>
    <mergeCell ref="F49:H49"/>
    <mergeCell ref="B11:C11"/>
    <mergeCell ref="D11:H11"/>
    <mergeCell ref="B12:C12"/>
    <mergeCell ref="D12:H12"/>
    <mergeCell ref="B13:C13"/>
    <mergeCell ref="D13:H13"/>
    <mergeCell ref="B14:C14"/>
    <mergeCell ref="D14:F14"/>
    <mergeCell ref="B15:H15"/>
    <mergeCell ref="B32:G32"/>
    <mergeCell ref="B46:G46"/>
    <mergeCell ref="E52:H52"/>
    <mergeCell ref="E53:H53"/>
    <mergeCell ref="C55:H55"/>
    <mergeCell ref="C57:H57"/>
    <mergeCell ref="C58:H58"/>
  </mergeCells>
  <printOptions horizontalCentered="1" gridLines="1"/>
  <pageMargins left="0.31496062992125984" right="0.31496062992125984" top="0.34" bottom="0.43307086614173229" header="0.31496062992125984" footer="0.23622047244094491"/>
  <pageSetup scale="69" fitToHeight="0" orientation="portrait" r:id="rId1"/>
  <headerFooter differentFirst="1">
    <oddFooter>&amp;R&amp;8&amp;P/&amp;N</oddFooter>
  </headerFooter>
  <rowBreaks count="1" manualBreakCount="1">
    <brk id="32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view="pageBreakPreview" topLeftCell="A4" zoomScaleSheetLayoutView="100" workbookViewId="0">
      <selection activeCell="C20" sqref="C20"/>
    </sheetView>
  </sheetViews>
  <sheetFormatPr baseColWidth="10" defaultColWidth="11.42578125" defaultRowHeight="15" x14ac:dyDescent="0.25"/>
  <cols>
    <col min="1" max="1" width="11.42578125" style="1"/>
    <col min="2" max="2" width="11.85546875" style="1" customWidth="1"/>
    <col min="3" max="3" width="51.28515625" style="3" customWidth="1"/>
    <col min="4" max="4" width="12" style="1" customWidth="1"/>
    <col min="5" max="5" width="10.7109375" style="1" customWidth="1"/>
    <col min="6" max="6" width="14.5703125" style="1" customWidth="1"/>
    <col min="7" max="7" width="20.85546875" style="1" customWidth="1"/>
    <col min="8" max="8" width="23.28515625" style="1" customWidth="1"/>
    <col min="9" max="10" width="11.42578125" style="1" hidden="1" customWidth="1"/>
    <col min="11" max="11" width="16" style="1" hidden="1" customWidth="1"/>
    <col min="12" max="12" width="34.28515625" style="1" customWidth="1"/>
    <col min="13" max="16384" width="11.42578125" style="1"/>
  </cols>
  <sheetData>
    <row r="1" spans="2:8" ht="13.9" x14ac:dyDescent="0.25">
      <c r="B1" s="117"/>
      <c r="C1" s="118"/>
      <c r="D1" s="119"/>
      <c r="E1" s="119"/>
      <c r="F1" s="119"/>
      <c r="G1" s="119"/>
      <c r="H1" s="120"/>
    </row>
    <row r="2" spans="2:8" ht="13.9" x14ac:dyDescent="0.25">
      <c r="B2" s="73"/>
      <c r="C2" s="74"/>
      <c r="D2" s="75"/>
      <c r="E2" s="75"/>
      <c r="F2" s="75"/>
      <c r="G2" s="75"/>
      <c r="H2" s="76"/>
    </row>
    <row r="3" spans="2:8" ht="13.9" x14ac:dyDescent="0.25">
      <c r="B3" s="73"/>
      <c r="C3" s="74"/>
      <c r="D3" s="75"/>
      <c r="E3" s="75"/>
      <c r="F3" s="75"/>
      <c r="G3" s="75"/>
      <c r="H3" s="76"/>
    </row>
    <row r="4" spans="2:8" ht="13.9" x14ac:dyDescent="0.25">
      <c r="B4" s="73"/>
      <c r="C4" s="74"/>
      <c r="D4" s="75"/>
      <c r="E4" s="75"/>
      <c r="F4" s="75"/>
      <c r="G4" s="75"/>
      <c r="H4" s="76"/>
    </row>
    <row r="5" spans="2:8" ht="13.9" x14ac:dyDescent="0.25">
      <c r="B5" s="73"/>
      <c r="C5" s="74"/>
      <c r="D5" s="75"/>
      <c r="E5" s="75"/>
      <c r="F5" s="75"/>
      <c r="G5" s="75"/>
      <c r="H5" s="76"/>
    </row>
    <row r="6" spans="2:8" ht="13.9" x14ac:dyDescent="0.25">
      <c r="B6" s="73"/>
      <c r="C6" s="74"/>
      <c r="D6" s="75"/>
      <c r="E6" s="75"/>
      <c r="F6" s="75"/>
      <c r="G6" s="75"/>
      <c r="H6" s="76"/>
    </row>
    <row r="7" spans="2:8" ht="13.9" x14ac:dyDescent="0.25">
      <c r="B7" s="73"/>
      <c r="C7" s="74"/>
      <c r="D7" s="75"/>
      <c r="E7" s="75"/>
      <c r="F7" s="75"/>
      <c r="G7" s="75"/>
      <c r="H7" s="76"/>
    </row>
    <row r="8" spans="2:8" ht="22.9" x14ac:dyDescent="0.25">
      <c r="B8" s="121" t="s">
        <v>29</v>
      </c>
      <c r="C8" s="122"/>
      <c r="D8" s="122"/>
      <c r="E8" s="122"/>
      <c r="F8" s="122"/>
      <c r="G8" s="122"/>
      <c r="H8" s="123"/>
    </row>
    <row r="9" spans="2:8" ht="10.5" customHeight="1" x14ac:dyDescent="0.25">
      <c r="B9" s="124"/>
      <c r="C9" s="125"/>
      <c r="D9" s="126"/>
      <c r="E9" s="126"/>
      <c r="F9" s="126"/>
      <c r="G9" s="126"/>
      <c r="H9" s="127"/>
    </row>
    <row r="10" spans="2:8" ht="24.75" customHeight="1" thickBot="1" x14ac:dyDescent="0.3">
      <c r="B10" s="101" t="s">
        <v>41</v>
      </c>
      <c r="C10" s="102"/>
      <c r="D10" s="115" t="s">
        <v>49</v>
      </c>
      <c r="E10" s="115"/>
      <c r="F10" s="115"/>
      <c r="G10" s="115"/>
      <c r="H10" s="116"/>
    </row>
    <row r="11" spans="2:8" ht="23.25" customHeight="1" thickBot="1" x14ac:dyDescent="0.3">
      <c r="B11" s="101" t="s">
        <v>26</v>
      </c>
      <c r="C11" s="102"/>
      <c r="D11" s="103" t="s">
        <v>50</v>
      </c>
      <c r="E11" s="103"/>
      <c r="F11" s="103"/>
      <c r="G11" s="103"/>
      <c r="H11" s="104"/>
    </row>
    <row r="12" spans="2:8" ht="18.75" customHeight="1" thickBot="1" x14ac:dyDescent="0.3">
      <c r="B12" s="101" t="s">
        <v>27</v>
      </c>
      <c r="C12" s="102"/>
      <c r="D12" s="103"/>
      <c r="E12" s="103"/>
      <c r="F12" s="103"/>
      <c r="G12" s="103"/>
      <c r="H12" s="104"/>
    </row>
    <row r="13" spans="2:8" ht="20.25" customHeight="1" thickBot="1" x14ac:dyDescent="0.3">
      <c r="B13" s="101" t="s">
        <v>25</v>
      </c>
      <c r="C13" s="102"/>
      <c r="D13" s="105" t="s">
        <v>28</v>
      </c>
      <c r="E13" s="105"/>
      <c r="F13" s="105"/>
      <c r="G13" s="105"/>
      <c r="H13" s="106"/>
    </row>
    <row r="14" spans="2:8" ht="20.25" customHeight="1" thickBot="1" x14ac:dyDescent="0.3">
      <c r="B14" s="101" t="s">
        <v>42</v>
      </c>
      <c r="C14" s="102"/>
      <c r="D14" s="107">
        <v>44736</v>
      </c>
      <c r="E14" s="107"/>
      <c r="F14" s="107"/>
      <c r="G14" s="4"/>
      <c r="H14" s="69"/>
    </row>
    <row r="15" spans="2:8" ht="18" customHeight="1" thickBot="1" x14ac:dyDescent="0.3">
      <c r="B15" s="108"/>
      <c r="C15" s="109"/>
      <c r="D15" s="109"/>
      <c r="E15" s="109"/>
      <c r="F15" s="109"/>
      <c r="G15" s="109"/>
      <c r="H15" s="110"/>
    </row>
    <row r="16" spans="2:8" s="2" customFormat="1" ht="18" thickBot="1" x14ac:dyDescent="0.3">
      <c r="B16" s="18" t="s">
        <v>0</v>
      </c>
      <c r="C16" s="19" t="s">
        <v>1</v>
      </c>
      <c r="D16" s="19" t="s">
        <v>2</v>
      </c>
      <c r="E16" s="19" t="s">
        <v>3</v>
      </c>
      <c r="F16" s="19" t="s">
        <v>4</v>
      </c>
      <c r="G16" s="19" t="s">
        <v>5</v>
      </c>
      <c r="H16" s="19" t="s">
        <v>6</v>
      </c>
    </row>
    <row r="17" spans="1:12" s="2" customFormat="1" ht="18.600000000000001" thickBot="1" x14ac:dyDescent="0.3">
      <c r="B17" s="13">
        <v>1</v>
      </c>
      <c r="C17" s="14" t="s">
        <v>10</v>
      </c>
      <c r="D17" s="15"/>
      <c r="E17" s="15"/>
      <c r="F17" s="15"/>
      <c r="G17" s="15"/>
      <c r="H17" s="16"/>
    </row>
    <row r="18" spans="1:12" s="2" customFormat="1" ht="38.25" thickBot="1" x14ac:dyDescent="0.35">
      <c r="B18" s="9">
        <f>+B17+0.01</f>
        <v>1.01</v>
      </c>
      <c r="C18" s="10" t="s">
        <v>43</v>
      </c>
      <c r="D18" s="12">
        <v>1</v>
      </c>
      <c r="E18" s="11" t="s">
        <v>21</v>
      </c>
      <c r="F18" s="12"/>
      <c r="G18" s="28"/>
      <c r="H18" s="79"/>
    </row>
    <row r="19" spans="1:12" s="2" customFormat="1" ht="19.5" customHeight="1" thickBot="1" x14ac:dyDescent="0.35">
      <c r="B19" s="9">
        <f t="shared" ref="B19:B20" si="0">+B18+0.01</f>
        <v>1.02</v>
      </c>
      <c r="C19" s="10" t="s">
        <v>48</v>
      </c>
      <c r="D19" s="12">
        <f>+ROUND(I23*J23*0.6*0.17,2)</f>
        <v>104.81</v>
      </c>
      <c r="E19" s="11" t="s">
        <v>7</v>
      </c>
      <c r="F19" s="12"/>
      <c r="G19" s="28"/>
      <c r="H19" s="79"/>
    </row>
    <row r="20" spans="1:12" s="2" customFormat="1" ht="38.25" thickBot="1" x14ac:dyDescent="0.35">
      <c r="A20" s="84"/>
      <c r="B20" s="9">
        <f t="shared" si="0"/>
        <v>1.03</v>
      </c>
      <c r="C20" s="6" t="s">
        <v>52</v>
      </c>
      <c r="D20" s="8">
        <f>+D19*1.35</f>
        <v>141.49350000000001</v>
      </c>
      <c r="E20" s="7" t="s">
        <v>7</v>
      </c>
      <c r="F20" s="8"/>
      <c r="G20" s="28"/>
      <c r="H20" s="79"/>
    </row>
    <row r="21" spans="1:12" s="2" customFormat="1" ht="17.25" customHeight="1" thickBot="1" x14ac:dyDescent="0.35">
      <c r="B21" s="29"/>
      <c r="C21" s="30"/>
      <c r="D21" s="67"/>
      <c r="E21" s="30"/>
      <c r="F21" s="30"/>
      <c r="G21" s="32"/>
      <c r="H21" s="80"/>
    </row>
    <row r="22" spans="1:12" s="2" customFormat="1" ht="19.5" thickBot="1" x14ac:dyDescent="0.3">
      <c r="B22" s="13">
        <v>2</v>
      </c>
      <c r="C22" s="14" t="s">
        <v>45</v>
      </c>
      <c r="D22" s="68"/>
      <c r="E22" s="15"/>
      <c r="F22" s="15"/>
      <c r="G22" s="15"/>
      <c r="H22" s="16"/>
      <c r="I22" s="90" t="s">
        <v>46</v>
      </c>
      <c r="J22" s="90" t="s">
        <v>47</v>
      </c>
    </row>
    <row r="23" spans="1:12" s="2" customFormat="1" ht="38.25" thickBot="1" x14ac:dyDescent="0.3">
      <c r="B23" s="9">
        <f>+B22+0.01</f>
        <v>2.0099999999999998</v>
      </c>
      <c r="C23" s="10" t="s">
        <v>53</v>
      </c>
      <c r="D23" s="12">
        <f>+ROUND(I23*1.5*0.6,2)</f>
        <v>616.5</v>
      </c>
      <c r="E23" s="11" t="s">
        <v>7</v>
      </c>
      <c r="F23" s="8"/>
      <c r="G23" s="28"/>
      <c r="H23" s="78"/>
      <c r="I23" s="90">
        <v>685</v>
      </c>
      <c r="J23" s="90">
        <v>1.5</v>
      </c>
    </row>
    <row r="24" spans="1:12" s="2" customFormat="1" ht="19.5" thickBot="1" x14ac:dyDescent="0.35">
      <c r="B24" s="5">
        <f t="shared" ref="B24:B26" si="1">+B23+0.01</f>
        <v>2.0199999999999996</v>
      </c>
      <c r="C24" s="6" t="s">
        <v>11</v>
      </c>
      <c r="D24" s="8">
        <f>+ROUND(D23*1.2,2)</f>
        <v>739.8</v>
      </c>
      <c r="E24" s="7" t="s">
        <v>9</v>
      </c>
      <c r="F24" s="8"/>
      <c r="G24" s="28"/>
      <c r="H24" s="79"/>
      <c r="L24" s="91"/>
    </row>
    <row r="25" spans="1:12" s="2" customFormat="1" ht="38.25" thickBot="1" x14ac:dyDescent="0.35">
      <c r="B25" s="5">
        <f t="shared" si="1"/>
        <v>2.0299999999999994</v>
      </c>
      <c r="C25" s="6" t="s">
        <v>23</v>
      </c>
      <c r="D25" s="8">
        <f>+ROUND(I23*1.5*0.35,2)</f>
        <v>359.63</v>
      </c>
      <c r="E25" s="7" t="s">
        <v>7</v>
      </c>
      <c r="F25" s="8"/>
      <c r="G25" s="28"/>
      <c r="H25" s="79"/>
      <c r="K25" s="91">
        <f>+H46</f>
        <v>0</v>
      </c>
    </row>
    <row r="26" spans="1:12" s="2" customFormat="1" ht="38.25" thickBot="1" x14ac:dyDescent="0.35">
      <c r="B26" s="5">
        <f t="shared" si="1"/>
        <v>2.0399999999999991</v>
      </c>
      <c r="C26" s="6" t="s">
        <v>24</v>
      </c>
      <c r="D26" s="8">
        <f>+ROUND(I23*1.5*0.25,2)</f>
        <v>256.88</v>
      </c>
      <c r="E26" s="7" t="s">
        <v>7</v>
      </c>
      <c r="F26" s="8"/>
      <c r="G26" s="28"/>
      <c r="H26" s="79"/>
    </row>
    <row r="27" spans="1:12" s="2" customFormat="1" ht="22.5" customHeight="1" thickBot="1" x14ac:dyDescent="0.35">
      <c r="B27" s="29"/>
      <c r="C27" s="30"/>
      <c r="D27" s="67"/>
      <c r="E27" s="30"/>
      <c r="F27" s="30"/>
      <c r="G27" s="32"/>
      <c r="H27" s="80"/>
    </row>
    <row r="28" spans="1:12" s="2" customFormat="1" ht="19.5" thickBot="1" x14ac:dyDescent="0.3">
      <c r="B28" s="13">
        <v>3</v>
      </c>
      <c r="C28" s="14" t="s">
        <v>12</v>
      </c>
      <c r="D28" s="68"/>
      <c r="E28" s="15"/>
      <c r="F28" s="15"/>
      <c r="G28" s="15"/>
      <c r="H28" s="16"/>
    </row>
    <row r="29" spans="1:12" ht="23.25" customHeight="1" thickBot="1" x14ac:dyDescent="0.3">
      <c r="B29" s="5">
        <f>+B28+0.01</f>
        <v>3.01</v>
      </c>
      <c r="C29" s="6" t="s">
        <v>13</v>
      </c>
      <c r="D29" s="8">
        <v>1</v>
      </c>
      <c r="E29" s="7" t="s">
        <v>14</v>
      </c>
      <c r="F29" s="8"/>
      <c r="G29" s="28"/>
      <c r="H29" s="81"/>
      <c r="K29" s="2"/>
      <c r="L29" s="2"/>
    </row>
    <row r="30" spans="1:12" s="2" customFormat="1" ht="18.75" customHeight="1" thickBot="1" x14ac:dyDescent="0.35">
      <c r="B30" s="29"/>
      <c r="C30" s="30"/>
      <c r="D30" s="67"/>
      <c r="E30" s="30"/>
      <c r="F30" s="30"/>
      <c r="G30" s="32"/>
      <c r="H30" s="80"/>
      <c r="K30" s="1"/>
      <c r="L30" s="1"/>
    </row>
    <row r="31" spans="1:12" ht="19.5" thickBot="1" x14ac:dyDescent="0.3">
      <c r="B31" s="70"/>
      <c r="C31" s="31"/>
      <c r="D31" s="31"/>
      <c r="E31" s="31"/>
      <c r="F31" s="31"/>
      <c r="G31" s="31"/>
      <c r="H31" s="71"/>
      <c r="K31" s="1">
        <f>9063037.19+406.93</f>
        <v>9063444.1199999992</v>
      </c>
    </row>
    <row r="32" spans="1:12" ht="19.5" thickBot="1" x14ac:dyDescent="0.3">
      <c r="B32" s="111" t="s">
        <v>30</v>
      </c>
      <c r="C32" s="112"/>
      <c r="D32" s="112"/>
      <c r="E32" s="112"/>
      <c r="F32" s="112"/>
      <c r="G32" s="112"/>
      <c r="H32" s="16"/>
      <c r="I32" s="72">
        <v>406.93</v>
      </c>
      <c r="J32" s="72">
        <f>+K31-H32</f>
        <v>9063444.1199999992</v>
      </c>
    </row>
    <row r="33" spans="2:12" ht="20.25" thickBot="1" x14ac:dyDescent="0.3">
      <c r="B33" s="33"/>
      <c r="C33" s="34"/>
      <c r="D33" s="35"/>
      <c r="E33" s="36"/>
      <c r="F33" s="37"/>
      <c r="G33" s="37"/>
      <c r="H33" s="38"/>
    </row>
    <row r="34" spans="2:12" ht="19.5" thickBot="1" x14ac:dyDescent="0.3">
      <c r="B34" s="13">
        <v>4</v>
      </c>
      <c r="C34" s="14" t="s">
        <v>8</v>
      </c>
      <c r="D34" s="15"/>
      <c r="E34" s="15"/>
      <c r="F34" s="15"/>
      <c r="G34" s="15"/>
      <c r="H34" s="16"/>
    </row>
    <row r="35" spans="2:12" ht="19.5" thickBot="1" x14ac:dyDescent="0.3">
      <c r="B35" s="9">
        <f>+B34+0.01</f>
        <v>4.01</v>
      </c>
      <c r="C35" s="25" t="s">
        <v>31</v>
      </c>
      <c r="D35" s="26"/>
      <c r="E35" s="27">
        <v>0.1</v>
      </c>
      <c r="F35" s="12"/>
      <c r="G35" s="28">
        <f t="shared" ref="G35:G42" si="2">ROUND($H$32*E35,2)</f>
        <v>0</v>
      </c>
      <c r="H35" s="81"/>
      <c r="I35" s="82"/>
    </row>
    <row r="36" spans="2:12" ht="19.5" thickBot="1" x14ac:dyDescent="0.35">
      <c r="B36" s="5">
        <f t="shared" ref="B36:B43" si="3">+B35+0.01</f>
        <v>4.0199999999999996</v>
      </c>
      <c r="C36" s="20" t="s">
        <v>16</v>
      </c>
      <c r="D36" s="21"/>
      <c r="E36" s="22">
        <v>0.03</v>
      </c>
      <c r="F36" s="8"/>
      <c r="G36" s="24">
        <f t="shared" si="2"/>
        <v>0</v>
      </c>
      <c r="H36" s="79"/>
      <c r="I36" s="83"/>
    </row>
    <row r="37" spans="2:12" ht="19.5" thickBot="1" x14ac:dyDescent="0.35">
      <c r="B37" s="5">
        <f t="shared" si="3"/>
        <v>4.0299999999999994</v>
      </c>
      <c r="C37" s="20" t="s">
        <v>17</v>
      </c>
      <c r="D37" s="21"/>
      <c r="E37" s="22">
        <v>2.5000000000000001E-2</v>
      </c>
      <c r="F37" s="8"/>
      <c r="G37" s="24">
        <f t="shared" si="2"/>
        <v>0</v>
      </c>
      <c r="H37" s="79"/>
      <c r="I37" s="82"/>
    </row>
    <row r="38" spans="2:12" ht="19.5" thickBot="1" x14ac:dyDescent="0.35">
      <c r="B38" s="5">
        <f t="shared" si="3"/>
        <v>4.0399999999999991</v>
      </c>
      <c r="C38" s="20" t="s">
        <v>18</v>
      </c>
      <c r="D38" s="21"/>
      <c r="E38" s="22">
        <v>0.05</v>
      </c>
      <c r="F38" s="8"/>
      <c r="G38" s="24">
        <f t="shared" si="2"/>
        <v>0</v>
      </c>
      <c r="H38" s="79"/>
    </row>
    <row r="39" spans="2:12" ht="19.5" thickBot="1" x14ac:dyDescent="0.35">
      <c r="B39" s="5">
        <f t="shared" si="3"/>
        <v>4.0499999999999989</v>
      </c>
      <c r="C39" s="20" t="s">
        <v>33</v>
      </c>
      <c r="D39" s="21"/>
      <c r="E39" s="22">
        <v>0.05</v>
      </c>
      <c r="F39" s="8"/>
      <c r="G39" s="24">
        <f t="shared" si="2"/>
        <v>0</v>
      </c>
      <c r="H39" s="79"/>
    </row>
    <row r="40" spans="2:12" ht="19.5" thickBot="1" x14ac:dyDescent="0.35">
      <c r="B40" s="5">
        <f t="shared" si="3"/>
        <v>4.0599999999999987</v>
      </c>
      <c r="C40" s="20" t="s">
        <v>15</v>
      </c>
      <c r="D40" s="21"/>
      <c r="E40" s="22">
        <v>0.04</v>
      </c>
      <c r="F40" s="8"/>
      <c r="G40" s="24">
        <f t="shared" si="2"/>
        <v>0</v>
      </c>
      <c r="H40" s="79"/>
    </row>
    <row r="41" spans="2:12" ht="38.25" thickBot="1" x14ac:dyDescent="0.35">
      <c r="B41" s="5">
        <f t="shared" si="3"/>
        <v>4.0699999999999985</v>
      </c>
      <c r="C41" s="23" t="s">
        <v>34</v>
      </c>
      <c r="D41" s="21"/>
      <c r="E41" s="22">
        <v>0.01</v>
      </c>
      <c r="F41" s="8"/>
      <c r="G41" s="24">
        <f t="shared" si="2"/>
        <v>0</v>
      </c>
      <c r="H41" s="79"/>
    </row>
    <row r="42" spans="2:12" ht="19.5" thickBot="1" x14ac:dyDescent="0.35">
      <c r="B42" s="5">
        <f t="shared" si="3"/>
        <v>4.0799999999999983</v>
      </c>
      <c r="C42" s="20" t="s">
        <v>32</v>
      </c>
      <c r="D42" s="21"/>
      <c r="E42" s="22">
        <v>1E-3</v>
      </c>
      <c r="F42" s="8"/>
      <c r="G42" s="24">
        <f t="shared" si="2"/>
        <v>0</v>
      </c>
      <c r="H42" s="79"/>
    </row>
    <row r="43" spans="2:12" ht="19.5" customHeight="1" thickBot="1" x14ac:dyDescent="0.35">
      <c r="B43" s="5">
        <f t="shared" si="3"/>
        <v>4.0899999999999981</v>
      </c>
      <c r="C43" s="23" t="s">
        <v>51</v>
      </c>
      <c r="D43" s="21"/>
      <c r="E43" s="22">
        <v>0.18</v>
      </c>
      <c r="F43" s="8"/>
      <c r="G43" s="24">
        <f>ROUND($H$32*E43*0.1,2)</f>
        <v>0</v>
      </c>
      <c r="H43" s="79"/>
      <c r="K43" s="2"/>
      <c r="L43" s="2"/>
    </row>
    <row r="44" spans="2:12" s="2" customFormat="1" ht="19.5" customHeight="1" thickBot="1" x14ac:dyDescent="0.35">
      <c r="B44" s="29"/>
      <c r="C44" s="30"/>
      <c r="D44" s="67"/>
      <c r="E44" s="30"/>
      <c r="F44" s="30"/>
      <c r="G44" s="32"/>
      <c r="H44" s="80"/>
      <c r="K44" s="1"/>
      <c r="L44" s="1"/>
    </row>
    <row r="45" spans="2:12" ht="14.25" customHeight="1" thickBot="1" x14ac:dyDescent="0.3">
      <c r="B45" s="70"/>
      <c r="C45" s="31"/>
      <c r="D45" s="31"/>
      <c r="E45" s="31"/>
      <c r="F45" s="31"/>
      <c r="G45" s="31"/>
      <c r="H45" s="71"/>
    </row>
    <row r="46" spans="2:12" ht="21" customHeight="1" thickBot="1" x14ac:dyDescent="0.3">
      <c r="B46" s="113" t="s">
        <v>19</v>
      </c>
      <c r="C46" s="114"/>
      <c r="D46" s="114"/>
      <c r="E46" s="114"/>
      <c r="F46" s="114"/>
      <c r="G46" s="114"/>
      <c r="H46" s="17"/>
      <c r="I46" s="72"/>
    </row>
    <row r="47" spans="2:12" ht="7.5" customHeight="1" x14ac:dyDescent="0.25">
      <c r="B47" s="39"/>
      <c r="C47" s="40"/>
      <c r="D47" s="41"/>
      <c r="E47" s="42"/>
      <c r="F47" s="43"/>
      <c r="G47" s="43"/>
      <c r="H47" s="44"/>
    </row>
    <row r="48" spans="2:12" ht="6.75" customHeight="1" x14ac:dyDescent="0.25">
      <c r="B48" s="45"/>
      <c r="C48" s="46"/>
      <c r="D48" s="47"/>
      <c r="E48" s="48"/>
      <c r="F48" s="49"/>
      <c r="G48" s="49"/>
      <c r="H48" s="50"/>
    </row>
    <row r="49" spans="2:8" ht="12.75" customHeight="1" x14ac:dyDescent="0.25">
      <c r="B49" s="51"/>
      <c r="C49" s="52" t="s">
        <v>35</v>
      </c>
      <c r="D49" s="53"/>
      <c r="E49" s="77"/>
      <c r="F49" s="98"/>
      <c r="G49" s="99"/>
      <c r="H49" s="100"/>
    </row>
    <row r="50" spans="2:8" ht="17.25" customHeight="1" x14ac:dyDescent="0.25">
      <c r="B50" s="51"/>
      <c r="C50" s="52"/>
      <c r="D50" s="53"/>
      <c r="E50" s="77"/>
      <c r="F50" s="77"/>
      <c r="G50" s="77"/>
      <c r="H50" s="54"/>
    </row>
    <row r="51" spans="2:8" ht="2.25" customHeight="1" x14ac:dyDescent="0.25">
      <c r="B51" s="51"/>
      <c r="C51" s="55"/>
      <c r="D51" s="53"/>
      <c r="E51" s="77"/>
      <c r="F51" s="56"/>
      <c r="G51" s="56"/>
      <c r="H51" s="57"/>
    </row>
    <row r="52" spans="2:8" ht="17.25" customHeight="1" x14ac:dyDescent="0.25">
      <c r="B52" s="51"/>
      <c r="C52" s="58" t="s">
        <v>36</v>
      </c>
      <c r="D52" s="59"/>
      <c r="E52" s="92"/>
      <c r="F52" s="92"/>
      <c r="G52" s="92"/>
      <c r="H52" s="93"/>
    </row>
    <row r="53" spans="2:8" ht="15.75" customHeight="1" x14ac:dyDescent="0.25">
      <c r="B53" s="51"/>
      <c r="C53" s="52" t="s">
        <v>37</v>
      </c>
      <c r="D53" s="53" t="s">
        <v>38</v>
      </c>
      <c r="E53" s="94"/>
      <c r="F53" s="94"/>
      <c r="G53" s="94"/>
      <c r="H53" s="95"/>
    </row>
    <row r="54" spans="2:8" ht="18" hidden="1" x14ac:dyDescent="0.25">
      <c r="B54" s="60"/>
      <c r="C54" s="61"/>
      <c r="D54" s="62"/>
      <c r="E54" s="63"/>
      <c r="F54" s="64"/>
      <c r="G54" s="64"/>
      <c r="H54" s="65"/>
    </row>
    <row r="55" spans="2:8" ht="18.75" x14ac:dyDescent="0.25">
      <c r="B55" s="60"/>
      <c r="C55" s="94" t="s">
        <v>20</v>
      </c>
      <c r="D55" s="94"/>
      <c r="E55" s="94"/>
      <c r="F55" s="94"/>
      <c r="G55" s="94"/>
      <c r="H55" s="95"/>
    </row>
    <row r="56" spans="2:8" ht="15" customHeight="1" x14ac:dyDescent="0.25">
      <c r="B56" s="60"/>
      <c r="C56" s="61"/>
      <c r="D56" s="62"/>
      <c r="E56" s="63"/>
      <c r="F56" s="56"/>
      <c r="G56" s="56"/>
      <c r="H56" s="57"/>
    </row>
    <row r="57" spans="2:8" ht="18.75" x14ac:dyDescent="0.25">
      <c r="B57" s="60"/>
      <c r="C57" s="92" t="s">
        <v>39</v>
      </c>
      <c r="D57" s="92"/>
      <c r="E57" s="92"/>
      <c r="F57" s="92"/>
      <c r="G57" s="92"/>
      <c r="H57" s="93"/>
    </row>
    <row r="58" spans="2:8" ht="19.5" thickBot="1" x14ac:dyDescent="0.3">
      <c r="B58" s="66"/>
      <c r="C58" s="96" t="s">
        <v>40</v>
      </c>
      <c r="D58" s="96"/>
      <c r="E58" s="96"/>
      <c r="F58" s="96"/>
      <c r="G58" s="96"/>
      <c r="H58" s="97"/>
    </row>
  </sheetData>
  <mergeCells count="24">
    <mergeCell ref="E52:H52"/>
    <mergeCell ref="E53:H53"/>
    <mergeCell ref="C55:H55"/>
    <mergeCell ref="C57:H57"/>
    <mergeCell ref="C58:H58"/>
    <mergeCell ref="F49:H49"/>
    <mergeCell ref="B11:C11"/>
    <mergeCell ref="D11:H11"/>
    <mergeCell ref="B12:C12"/>
    <mergeCell ref="D12:H12"/>
    <mergeCell ref="B13:C13"/>
    <mergeCell ref="D13:H13"/>
    <mergeCell ref="B14:C14"/>
    <mergeCell ref="D14:F14"/>
    <mergeCell ref="B15:H15"/>
    <mergeCell ref="B32:G32"/>
    <mergeCell ref="B46:G46"/>
    <mergeCell ref="B10:C10"/>
    <mergeCell ref="D10:H10"/>
    <mergeCell ref="B1:C1"/>
    <mergeCell ref="D1:H1"/>
    <mergeCell ref="B8:H8"/>
    <mergeCell ref="B9:C9"/>
    <mergeCell ref="D9:H9"/>
  </mergeCells>
  <printOptions horizontalCentered="1" gridLines="1"/>
  <pageMargins left="0.31496062992125984" right="0.31496062992125984" top="0.34" bottom="0.43307086614173229" header="0.31496062992125984" footer="0.23622047244094491"/>
  <pageSetup scale="69" fitToHeight="0" orientation="portrait" r:id="rId1"/>
  <headerFooter differentFirst="1"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ACT 29 06 2021 (2)</vt:lpstr>
      <vt:lpstr>ACT 29 06 2021</vt:lpstr>
      <vt:lpstr>'ACT 29 06 2021'!Área_de_impresión</vt:lpstr>
      <vt:lpstr>'ACT 29 06 2021 (2)'!Área_de_impresión</vt:lpstr>
      <vt:lpstr>'ACT 29 06 2021'!Títulos_a_imprimir</vt:lpstr>
      <vt:lpstr>'ACT 29 06 2021 (2)'!Títulos_a_imprimir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OBRAS PUBL</dc:creator>
  <cp:lastModifiedBy>Evelin Peña</cp:lastModifiedBy>
  <cp:lastPrinted>2022-06-24T16:12:20Z</cp:lastPrinted>
  <dcterms:created xsi:type="dcterms:W3CDTF">2020-09-01T13:09:10Z</dcterms:created>
  <dcterms:modified xsi:type="dcterms:W3CDTF">2022-07-13T16:15:56Z</dcterms:modified>
</cp:coreProperties>
</file>